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уководство\РОМАНЕНКО\Материалы Комиссии № 2 от 25.01.2022 ПРОЕКТ\Приложения к решению\"/>
    </mc:Choice>
  </mc:AlternateContent>
  <bookViews>
    <workbookView xWindow="0" yWindow="0" windowWidth="28800" windowHeight="11520"/>
  </bookViews>
  <sheets>
    <sheet name="иногородние на 2022" sheetId="1" r:id="rId1"/>
  </sheets>
  <definedNames>
    <definedName name="Data1" localSheetId="0">#REF!</definedName>
    <definedName name="Data1">#REF!</definedName>
    <definedName name="DateTime" localSheetId="0">#REF!</definedName>
    <definedName name="DateTime">#REF!</definedName>
    <definedName name="HeaderExt" localSheetId="0">#REF!</definedName>
    <definedName name="HeaderExt">#REF!</definedName>
    <definedName name="Period" localSheetId="0">#REF!</definedName>
    <definedName name="Period">#REF!</definedName>
    <definedName name="TypePeriod" localSheetId="0">#REF!</definedName>
    <definedName name="TypePeriod">#REF!</definedName>
    <definedName name="а" localSheetId="0">#REF!</definedName>
    <definedName name="а">#REF!</definedName>
    <definedName name="ваыаыа" localSheetId="0">#REF!</definedName>
    <definedName name="ваыаыа">#REF!</definedName>
    <definedName name="_xlnm.Print_Titles" localSheetId="0">'иногородние на 2022'!$A:$A</definedName>
    <definedName name="копия" localSheetId="0">#REF!</definedName>
    <definedName name="копия">#REF!</definedName>
    <definedName name="_xlnm.Print_Area" localSheetId="0">'иногородние на 2022'!$A$1:$AG$46</definedName>
    <definedName name="ооооо" localSheetId="0">#REF!</definedName>
    <definedName name="ооооо">#REF!</definedName>
    <definedName name="план">#REF!</definedName>
    <definedName name="романенко" localSheetId="0">#REF!</definedName>
    <definedName name="романенко">#REF!</definedName>
    <definedName name="св" localSheetId="0">#REF!</definedName>
    <definedName name="св">#REF!</definedName>
    <definedName name="свод" localSheetId="0">#REF!</definedName>
    <definedName name="свод">#REF!</definedName>
    <definedName name="Свод300" localSheetId="0">#REF!</definedName>
    <definedName name="Свод300">#REF!</definedName>
    <definedName name="Свод310" localSheetId="0">#REF!</definedName>
    <definedName name="Свод310">#REF!</definedName>
    <definedName name="Согласование" localSheetId="0">#REF!</definedName>
    <definedName name="Согласование">#REF!</definedName>
    <definedName name="ссс">#REF!</definedName>
    <definedName name="Тубеки" localSheetId="0">#REF!</definedName>
    <definedName name="Тубеки">#REF!</definedName>
    <definedName name="х" localSheetId="0">#REF!</definedName>
    <definedName name="х">#REF!</definedName>
    <definedName name="ц.бух.300" localSheetId="0">#REF!</definedName>
    <definedName name="ц.бух.300">#REF!</definedName>
    <definedName name="Ц.бух300" localSheetId="0">#REF!</definedName>
    <definedName name="Ц.бух300">#REF!</definedName>
    <definedName name="я" localSheetId="0">#REF!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6" i="1" l="1"/>
  <c r="AE46" i="1"/>
  <c r="AD46" i="1"/>
  <c r="AC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I46" i="1"/>
  <c r="H46" i="1"/>
  <c r="G46" i="1"/>
  <c r="F46" i="1"/>
  <c r="E46" i="1"/>
  <c r="C46" i="1"/>
  <c r="B46" i="1"/>
  <c r="K45" i="1"/>
  <c r="AG45" i="1" s="1"/>
  <c r="J45" i="1"/>
  <c r="AG44" i="1"/>
  <c r="U43" i="1"/>
  <c r="AG43" i="1" s="1"/>
  <c r="U42" i="1"/>
  <c r="K42" i="1"/>
  <c r="AG42" i="1" s="1"/>
  <c r="J42" i="1"/>
  <c r="D42" i="1"/>
  <c r="AG41" i="1"/>
  <c r="K41" i="1"/>
  <c r="J41" i="1"/>
  <c r="AG40" i="1"/>
  <c r="U40" i="1"/>
  <c r="K40" i="1"/>
  <c r="J40" i="1"/>
  <c r="U39" i="1"/>
  <c r="AG39" i="1" s="1"/>
  <c r="AG38" i="1"/>
  <c r="U38" i="1"/>
  <c r="K38" i="1"/>
  <c r="J38" i="1"/>
  <c r="D38" i="1"/>
  <c r="U37" i="1"/>
  <c r="K37" i="1"/>
  <c r="AG37" i="1" s="1"/>
  <c r="J37" i="1"/>
  <c r="U36" i="1"/>
  <c r="AG36" i="1" s="1"/>
  <c r="U35" i="1"/>
  <c r="K35" i="1"/>
  <c r="AG35" i="1" s="1"/>
  <c r="J35" i="1"/>
  <c r="D35" i="1"/>
  <c r="AG34" i="1"/>
  <c r="U34" i="1"/>
  <c r="K34" i="1"/>
  <c r="J34" i="1"/>
  <c r="D34" i="1"/>
  <c r="U33" i="1"/>
  <c r="K33" i="1"/>
  <c r="AG33" i="1" s="1"/>
  <c r="J33" i="1"/>
  <c r="D33" i="1"/>
  <c r="AG32" i="1"/>
  <c r="U32" i="1"/>
  <c r="K32" i="1"/>
  <c r="J32" i="1"/>
  <c r="D32" i="1"/>
  <c r="U31" i="1"/>
  <c r="K31" i="1"/>
  <c r="AG31" i="1" s="1"/>
  <c r="J31" i="1"/>
  <c r="D31" i="1"/>
  <c r="AG30" i="1"/>
  <c r="U29" i="1"/>
  <c r="AG29" i="1" s="1"/>
  <c r="U28" i="1"/>
  <c r="K28" i="1"/>
  <c r="AG28" i="1" s="1"/>
  <c r="J28" i="1"/>
  <c r="D28" i="1"/>
  <c r="K27" i="1"/>
  <c r="AG27" i="1" s="1"/>
  <c r="J27" i="1"/>
  <c r="K26" i="1"/>
  <c r="AG26" i="1" s="1"/>
  <c r="J26" i="1"/>
  <c r="K25" i="1"/>
  <c r="AG25" i="1" s="1"/>
  <c r="J25" i="1"/>
  <c r="K24" i="1"/>
  <c r="AG24" i="1" s="1"/>
  <c r="J24" i="1"/>
  <c r="AG23" i="1"/>
  <c r="U22" i="1"/>
  <c r="K22" i="1"/>
  <c r="AG22" i="1" s="1"/>
  <c r="J22" i="1"/>
  <c r="AG21" i="1"/>
  <c r="AG20" i="1"/>
  <c r="U20" i="1"/>
  <c r="U19" i="1"/>
  <c r="AG19" i="1" s="1"/>
  <c r="K19" i="1"/>
  <c r="J19" i="1"/>
  <c r="D19" i="1"/>
  <c r="U18" i="1"/>
  <c r="K18" i="1"/>
  <c r="AG18" i="1" s="1"/>
  <c r="J18" i="1"/>
  <c r="D18" i="1"/>
  <c r="U17" i="1"/>
  <c r="AG17" i="1" s="1"/>
  <c r="K17" i="1"/>
  <c r="J17" i="1"/>
  <c r="D17" i="1"/>
  <c r="U16" i="1"/>
  <c r="K16" i="1"/>
  <c r="AG16" i="1" s="1"/>
  <c r="J16" i="1"/>
  <c r="D16" i="1"/>
  <c r="U15" i="1"/>
  <c r="AG15" i="1" s="1"/>
  <c r="K15" i="1"/>
  <c r="J15" i="1"/>
  <c r="D15" i="1"/>
  <c r="K14" i="1"/>
  <c r="AG14" i="1" s="1"/>
  <c r="J14" i="1"/>
  <c r="U13" i="1"/>
  <c r="K13" i="1"/>
  <c r="AG13" i="1" s="1"/>
  <c r="J13" i="1"/>
  <c r="K12" i="1"/>
  <c r="AG12" i="1" s="1"/>
  <c r="J12" i="1"/>
  <c r="AG11" i="1"/>
  <c r="AG10" i="1"/>
  <c r="U10" i="1"/>
  <c r="K10" i="1"/>
  <c r="K46" i="1" s="1"/>
  <c r="J10" i="1"/>
  <c r="J46" i="1" s="1"/>
  <c r="D10" i="1"/>
  <c r="U46" i="1" l="1"/>
  <c r="AG46" i="1"/>
  <c r="D46" i="1"/>
</calcChain>
</file>

<file path=xl/sharedStrings.xml><?xml version="1.0" encoding="utf-8"?>
<sst xmlns="http://schemas.openxmlformats.org/spreadsheetml/2006/main" count="92" uniqueCount="64">
  <si>
    <t>Наименование медицинской организации</t>
  </si>
  <si>
    <t xml:space="preserve">Медицинская помощь в стационарных условиях </t>
  </si>
  <si>
    <t>в том числе:</t>
  </si>
  <si>
    <t xml:space="preserve">Медицинская помощь в дневных стационарах </t>
  </si>
  <si>
    <t>Медицинская помощь в амбулаторных условиях 
(без стоматологии)</t>
  </si>
  <si>
    <t xml:space="preserve">Стоматологическая медицинская помощь </t>
  </si>
  <si>
    <t xml:space="preserve">Скорая медицинская помощь </t>
  </si>
  <si>
    <t>высокотехнологичная медицинская помощь</t>
  </si>
  <si>
    <t>посещение с иными целями</t>
  </si>
  <si>
    <t>медицинская помощь
в неотложной форме</t>
  </si>
  <si>
    <t>в связи с заболеваниями 
(с учетом отдельных медицинских услуг)</t>
  </si>
  <si>
    <t>посещение 
с профилактической целью</t>
  </si>
  <si>
    <t>медицинская помощь 
в неотложной форме</t>
  </si>
  <si>
    <t>посещения 
по поводу заболевания</t>
  </si>
  <si>
    <t>случаи госпитализации</t>
  </si>
  <si>
    <t xml:space="preserve"> койко-дни</t>
  </si>
  <si>
    <t>средний тариф, рублей</t>
  </si>
  <si>
    <t>объем финансового обеспечения, рублей</t>
  </si>
  <si>
    <t>случаи лечения</t>
  </si>
  <si>
    <t>посещение</t>
  </si>
  <si>
    <t>посещения</t>
  </si>
  <si>
    <t>УЕТ</t>
  </si>
  <si>
    <t>вызовы</t>
  </si>
  <si>
    <t>обращения</t>
  </si>
  <si>
    <t>ГБУЗ «Салехардская окружная клиническая больница»</t>
  </si>
  <si>
    <t>ГБУЗ ЯНАО "Салехардская ССМП"</t>
  </si>
  <si>
    <t>Салехардская больница Федерального государственного учреждения «Западно-Сибирский медицинский центр Федерального медико-биологического агентства»</t>
  </si>
  <si>
    <t>ООО "Рубикон"</t>
  </si>
  <si>
    <t>ООО Центр Микрохирургии глаза"Визус-1"</t>
  </si>
  <si>
    <t>ГБУЗ ЯНАО «Лабытнангская городская больница»</t>
  </si>
  <si>
    <t>ГБУЗ ЯНАО «Аксарковская центральная районная больница»</t>
  </si>
  <si>
    <t>ГБУЗ ЯНАО «Мужевская центральная районная больница»</t>
  </si>
  <si>
    <t>ГБУЗ ЯНАО«Яр-Салинская центральная районная больница»</t>
  </si>
  <si>
    <t>ГБУЗ ЯНАО «Ноябрьская центральная городская больница»</t>
  </si>
  <si>
    <t>ГБУЗ ЯНАО «Ноябрьская городская стоматологическая поликлиника»</t>
  </si>
  <si>
    <t>ГБУЗ ЯНАО "Ноябрьская ССМП"</t>
  </si>
  <si>
    <t>Частное учреждение здравоохранения "Поликлиника "РЖД-Медицина" города Ноябрьск</t>
  </si>
  <si>
    <t>ООО "МРТ Альянс""</t>
  </si>
  <si>
    <t>ООО Клиника "Сибирское здоровье"</t>
  </si>
  <si>
    <t>ООО "ВитаЦентр+"</t>
  </si>
  <si>
    <t>ООО Центр микрохирургии глаза "Прозрение-Север"</t>
  </si>
  <si>
    <t>ООО МЦ "Сибирское здоровье"</t>
  </si>
  <si>
    <t xml:space="preserve"> ГБУЗ ЯНАО «Новоуренгойская центральная городская больница»</t>
  </si>
  <si>
    <t>ГАУЗ ЯНАО «Новоуренгойская городская стоматологическая поликлиника»</t>
  </si>
  <si>
    <t>ГБУЗ ЯНАО "Новоуренгойская ССМП"</t>
  </si>
  <si>
    <t>ЧУЗ "РЖД-Медицина" г. Новый Уренгой"</t>
  </si>
  <si>
    <t>ГБУЗ ЯНАО «Тазовская центральная районная больница»</t>
  </si>
  <si>
    <t>ГБУЗ ЯНАО «Красноселькупская центральная районная больница»</t>
  </si>
  <si>
    <t>ГБУЗ ЯНАО «Тарко-Салинская центральная районная больница»</t>
  </si>
  <si>
    <t>ГБУЗ ЯНАО  «Муравленковская городская больница</t>
  </si>
  <si>
    <t>ООО "Югория Дент"</t>
  </si>
  <si>
    <t>ООО "Гармония"</t>
  </si>
  <si>
    <t>ГБУЗ ЯНАО «Губкинская городская больница»</t>
  </si>
  <si>
    <t>ООО "Ваш стоматолог""</t>
  </si>
  <si>
    <t>ООО "Ямал-Мед"</t>
  </si>
  <si>
    <t>ООО "Центр медицины"</t>
  </si>
  <si>
    <t>ГБУЗ ЯНАО «Надымская центральная районная больница»</t>
  </si>
  <si>
    <t>ГБУЗ ЯНАО «Надымская городская стоматологическая поликлиника»</t>
  </si>
  <si>
    <t>ГБУЗ ЯНАО "Надымская ССМП"</t>
  </si>
  <si>
    <t>ООО ТП "Элита-1"</t>
  </si>
  <si>
    <t>ИТОГО</t>
  </si>
  <si>
    <t>ИТОГО объем финансового обеспечения, 
рублей</t>
  </si>
  <si>
    <t>Приложение 7
к решению заседания комиссии по разработке территориальной
программы обязательного медицинского страхования 
Ямало-Ненецкого автономного округа 
от 25 января 2022 года № 2</t>
  </si>
  <si>
    <t>Распределение объемов и финансового обеспечения медицинской помощи лицам, застрахованным в других субьектах Российской Федерации,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</si>
</sst>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_-* #,##0\ _₽_-;\-* #,##0\ _₽_-;_-* &quot;-&quot;??\ _₽_-;_-@_-"/>
  </numFmts>
  <fonts count="20" x14ac:knownFonts="1">
    <font>
      <sz val="14"/>
      <color theme="1"/>
      <name val="PT Astra Serif"/>
      <family val="2"/>
      <charset val="204"/>
    </font>
    <font>
      <sz val="10"/>
      <name val="Arial Cyr"/>
      <charset val="204"/>
    </font>
    <font>
      <sz val="14"/>
      <name val="PT Astra Serif"/>
      <family val="1"/>
      <charset val="204"/>
    </font>
    <font>
      <b/>
      <sz val="24"/>
      <name val="PT Astra Serif"/>
      <family val="1"/>
      <charset val="204"/>
    </font>
    <font>
      <b/>
      <sz val="20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PT Astra Serif"/>
      <family val="1"/>
      <charset val="204"/>
    </font>
    <font>
      <b/>
      <sz val="14"/>
      <name val="PT Astra Serif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5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PT Astra Serif"/>
      <family val="1"/>
      <charset val="204"/>
    </font>
    <font>
      <sz val="15"/>
      <name val="PT Astra Serif"/>
      <family val="1"/>
      <charset val="204"/>
    </font>
    <font>
      <sz val="15"/>
      <color theme="1"/>
      <name val="PT Astra Serif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43" fontId="7" fillId="0" borderId="0" xfId="1" applyFont="1" applyFill="1" applyAlignment="1">
      <alignment vertical="center"/>
    </xf>
    <xf numFmtId="43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2" fillId="0" borderId="12" xfId="5" applyFont="1" applyFill="1" applyBorder="1" applyAlignment="1" applyProtection="1">
      <alignment horizontal="left" vertical="center" wrapText="1"/>
    </xf>
    <xf numFmtId="166" fontId="2" fillId="0" borderId="0" xfId="1" applyNumberFormat="1" applyFont="1" applyFill="1" applyAlignment="1">
      <alignment vertical="center"/>
    </xf>
    <xf numFmtId="0" fontId="14" fillId="0" borderId="4" xfId="5" applyFont="1" applyFill="1" applyBorder="1" applyAlignment="1">
      <alignment horizontal="left" vertical="center" wrapText="1"/>
    </xf>
    <xf numFmtId="0" fontId="14" fillId="0" borderId="0" xfId="2" applyFont="1" applyFill="1" applyAlignment="1">
      <alignment vertical="center"/>
    </xf>
    <xf numFmtId="166" fontId="14" fillId="0" borderId="0" xfId="1" applyNumberFormat="1" applyFont="1" applyFill="1" applyAlignment="1">
      <alignment vertical="center"/>
    </xf>
    <xf numFmtId="3" fontId="14" fillId="0" borderId="4" xfId="6" applyNumberFormat="1" applyFont="1" applyFill="1" applyBorder="1" applyAlignment="1">
      <alignment horizontal="left" vertical="center" wrapText="1"/>
    </xf>
    <xf numFmtId="164" fontId="14" fillId="0" borderId="4" xfId="1" applyNumberFormat="1" applyFont="1" applyFill="1" applyBorder="1" applyAlignment="1">
      <alignment horizontal="left" vertical="center"/>
    </xf>
    <xf numFmtId="0" fontId="14" fillId="0" borderId="4" xfId="5" applyFont="1" applyFill="1" applyBorder="1" applyAlignment="1" applyProtection="1">
      <alignment horizontal="left" vertical="center" wrapText="1"/>
    </xf>
    <xf numFmtId="0" fontId="14" fillId="0" borderId="4" xfId="7" applyNumberFormat="1" applyFont="1" applyFill="1" applyBorder="1" applyAlignment="1" applyProtection="1">
      <alignment horizontal="left" vertical="center" wrapText="1"/>
    </xf>
    <xf numFmtId="0" fontId="16" fillId="0" borderId="0" xfId="2" applyFont="1" applyFill="1" applyAlignment="1">
      <alignment vertical="center"/>
    </xf>
    <xf numFmtId="0" fontId="14" fillId="0" borderId="15" xfId="7" applyNumberFormat="1" applyFont="1" applyFill="1" applyBorder="1" applyAlignment="1" applyProtection="1">
      <alignment horizontal="left" vertical="center" wrapText="1"/>
    </xf>
    <xf numFmtId="0" fontId="8" fillId="0" borderId="17" xfId="7" applyNumberFormat="1" applyFont="1" applyFill="1" applyBorder="1" applyAlignment="1" applyProtection="1">
      <alignment horizontal="left" vertical="center" wrapText="1"/>
    </xf>
    <xf numFmtId="43" fontId="2" fillId="0" borderId="0" xfId="1" applyFont="1" applyFill="1" applyAlignment="1">
      <alignment vertical="center" wrapText="1"/>
    </xf>
    <xf numFmtId="43" fontId="2" fillId="0" borderId="0" xfId="1" applyFont="1" applyFill="1" applyAlignment="1">
      <alignment vertical="center"/>
    </xf>
    <xf numFmtId="166" fontId="2" fillId="0" borderId="0" xfId="1" applyNumberFormat="1" applyFont="1" applyFill="1" applyAlignment="1">
      <alignment vertical="center" wrapText="1"/>
    </xf>
    <xf numFmtId="166" fontId="7" fillId="0" borderId="0" xfId="1" applyNumberFormat="1" applyFont="1" applyFill="1" applyAlignment="1">
      <alignment vertical="center"/>
    </xf>
    <xf numFmtId="1" fontId="2" fillId="0" borderId="0" xfId="2" applyNumberFormat="1" applyFont="1" applyFill="1" applyAlignment="1">
      <alignment vertical="center"/>
    </xf>
    <xf numFmtId="165" fontId="2" fillId="0" borderId="9" xfId="3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64" fontId="2" fillId="0" borderId="5" xfId="4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5" fontId="2" fillId="0" borderId="5" xfId="3" applyFont="1" applyFill="1" applyBorder="1" applyAlignment="1">
      <alignment horizontal="center" vertical="center" wrapText="1"/>
    </xf>
    <xf numFmtId="165" fontId="2" fillId="0" borderId="9" xfId="3" applyFont="1" applyFill="1" applyBorder="1" applyAlignment="1">
      <alignment horizontal="center" vertical="center" wrapText="1"/>
    </xf>
    <xf numFmtId="165" fontId="2" fillId="0" borderId="5" xfId="4" applyFont="1" applyFill="1" applyBorder="1" applyAlignment="1">
      <alignment horizontal="center" vertical="center" wrapText="1"/>
    </xf>
    <xf numFmtId="165" fontId="2" fillId="0" borderId="9" xfId="4" applyFont="1" applyFill="1" applyBorder="1" applyAlignment="1">
      <alignment horizontal="center" vertical="center" wrapText="1"/>
    </xf>
    <xf numFmtId="164" fontId="11" fillId="0" borderId="5" xfId="4" applyNumberFormat="1" applyFont="1" applyFill="1" applyBorder="1" applyAlignment="1">
      <alignment horizontal="center" vertical="center" wrapText="1"/>
    </xf>
    <xf numFmtId="164" fontId="11" fillId="0" borderId="9" xfId="4" applyNumberFormat="1" applyFont="1" applyFill="1" applyBorder="1" applyAlignment="1">
      <alignment horizontal="center" vertical="center" wrapText="1"/>
    </xf>
    <xf numFmtId="165" fontId="11" fillId="0" borderId="7" xfId="4" applyFont="1" applyFill="1" applyBorder="1" applyAlignment="1">
      <alignment horizontal="center" vertical="center" wrapText="1"/>
    </xf>
    <xf numFmtId="165" fontId="11" fillId="0" borderId="10" xfId="4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165" fontId="10" fillId="0" borderId="3" xfId="4" applyFont="1" applyFill="1" applyBorder="1" applyAlignment="1">
      <alignment horizontal="center" vertical="center" wrapText="1"/>
    </xf>
    <xf numFmtId="165" fontId="10" fillId="0" borderId="6" xfId="4" applyFont="1" applyFill="1" applyBorder="1" applyAlignment="1">
      <alignment horizontal="center" vertical="center" wrapText="1"/>
    </xf>
    <xf numFmtId="165" fontId="10" fillId="0" borderId="11" xfId="4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/>
    </xf>
    <xf numFmtId="166" fontId="2" fillId="0" borderId="13" xfId="1" applyNumberFormat="1" applyFont="1" applyFill="1" applyBorder="1" applyAlignment="1">
      <alignment horizontal="center" vertical="center"/>
    </xf>
    <xf numFmtId="166" fontId="11" fillId="0" borderId="13" xfId="1" applyNumberFormat="1" applyFont="1" applyFill="1" applyBorder="1" applyAlignment="1">
      <alignment horizontal="center" vertical="center"/>
    </xf>
    <xf numFmtId="166" fontId="14" fillId="0" borderId="5" xfId="1" applyNumberFormat="1" applyFont="1" applyFill="1" applyBorder="1" applyAlignment="1">
      <alignment horizontal="center" vertical="center"/>
    </xf>
    <xf numFmtId="166" fontId="14" fillId="0" borderId="13" xfId="1" applyNumberFormat="1" applyFont="1" applyFill="1" applyBorder="1" applyAlignment="1">
      <alignment horizontal="center" vertical="center"/>
    </xf>
    <xf numFmtId="166" fontId="15" fillId="0" borderId="13" xfId="1" applyNumberFormat="1" applyFont="1" applyFill="1" applyBorder="1" applyAlignment="1">
      <alignment horizontal="center" vertical="center"/>
    </xf>
    <xf numFmtId="166" fontId="14" fillId="0" borderId="7" xfId="1" applyNumberFormat="1" applyFont="1" applyFill="1" applyBorder="1" applyAlignment="1">
      <alignment horizontal="center" vertical="center"/>
    </xf>
    <xf numFmtId="166" fontId="13" fillId="0" borderId="18" xfId="1" applyNumberFormat="1" applyFont="1" applyFill="1" applyBorder="1" applyAlignment="1">
      <alignment horizontal="center" vertical="center"/>
    </xf>
    <xf numFmtId="166" fontId="8" fillId="0" borderId="18" xfId="1" applyNumberFormat="1" applyFont="1" applyFill="1" applyBorder="1" applyAlignment="1">
      <alignment vertical="center"/>
    </xf>
    <xf numFmtId="166" fontId="8" fillId="0" borderId="19" xfId="1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 wrapText="1" shrinkToFit="1"/>
    </xf>
    <xf numFmtId="166" fontId="17" fillId="0" borderId="13" xfId="1" applyNumberFormat="1" applyFont="1" applyFill="1" applyBorder="1" applyAlignment="1">
      <alignment horizontal="center" vertical="center"/>
    </xf>
    <xf numFmtId="166" fontId="18" fillId="0" borderId="5" xfId="1" applyNumberFormat="1" applyFont="1" applyFill="1" applyBorder="1" applyAlignment="1">
      <alignment horizontal="center" vertical="center"/>
    </xf>
    <xf numFmtId="166" fontId="18" fillId="0" borderId="7" xfId="1" applyNumberFormat="1" applyFont="1" applyFill="1" applyBorder="1" applyAlignment="1">
      <alignment horizontal="center" vertical="center"/>
    </xf>
    <xf numFmtId="166" fontId="10" fillId="0" borderId="14" xfId="1" applyNumberFormat="1" applyFont="1" applyFill="1" applyBorder="1" applyAlignment="1">
      <alignment horizontal="center" vertical="center"/>
    </xf>
    <xf numFmtId="166" fontId="19" fillId="0" borderId="6" xfId="1" applyNumberFormat="1" applyFont="1" applyFill="1" applyBorder="1" applyAlignment="1">
      <alignment horizontal="center" vertical="center"/>
    </xf>
    <xf numFmtId="166" fontId="19" fillId="0" borderId="16" xfId="1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2"/>
    <cellStyle name="Обычный_объемы ОМС 2006" xfId="6"/>
    <cellStyle name="Обычный_таблицы" xfId="7"/>
    <cellStyle name="Обычный_Форма 4-1" xfId="5"/>
    <cellStyle name="Финансовый" xfId="1" builtinId="3"/>
    <cellStyle name="Финансовый 2" xfId="4"/>
    <cellStyle name="Финансовый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52"/>
  <sheetViews>
    <sheetView tabSelected="1" view="pageBreakPreview" zoomScale="50" zoomScaleNormal="50" zoomScaleSheetLayoutView="5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G46" sqref="A1:AG46"/>
    </sheetView>
  </sheetViews>
  <sheetFormatPr defaultRowHeight="18.75" x14ac:dyDescent="0.3"/>
  <cols>
    <col min="1" max="1" width="38.09765625" style="1" customWidth="1"/>
    <col min="2" max="3" width="10.09765625" style="2" customWidth="1"/>
    <col min="4" max="4" width="12.5" style="2" customWidth="1"/>
    <col min="5" max="5" width="18.5" style="2" customWidth="1"/>
    <col min="6" max="6" width="13.796875" style="2" customWidth="1"/>
    <col min="7" max="7" width="15.69921875" style="2" customWidth="1"/>
    <col min="8" max="8" width="10.09765625" style="2" customWidth="1"/>
    <col min="9" max="9" width="14.8984375" style="2" customWidth="1"/>
    <col min="10" max="10" width="12.09765625" style="2" customWidth="1"/>
    <col min="11" max="11" width="16.09765625" style="2" customWidth="1"/>
    <col min="12" max="12" width="10.69921875" style="2" customWidth="1"/>
    <col min="13" max="13" width="14.09765625" style="2" customWidth="1"/>
    <col min="14" max="14" width="10.09765625" style="2" customWidth="1"/>
    <col min="15" max="15" width="14.09765625" style="2" customWidth="1"/>
    <col min="16" max="16" width="9.8984375" style="2" customWidth="1"/>
    <col min="17" max="17" width="10.5" style="2" customWidth="1"/>
    <col min="18" max="18" width="14.09765625" style="2" customWidth="1"/>
    <col min="19" max="19" width="10.5" style="2" customWidth="1"/>
    <col min="20" max="20" width="11.5" style="2" customWidth="1"/>
    <col min="21" max="21" width="14.09765625" style="2" customWidth="1"/>
    <col min="22" max="22" width="9.8984375" style="2" customWidth="1"/>
    <col min="23" max="23" width="10.09765625" style="2" customWidth="1"/>
    <col min="24" max="24" width="14.09765625" style="2" customWidth="1"/>
    <col min="25" max="26" width="8.69921875" style="2" customWidth="1"/>
    <col min="27" max="27" width="14.09765625" style="2" customWidth="1"/>
    <col min="28" max="29" width="8.69921875" style="2" customWidth="1"/>
    <col min="30" max="30" width="14.09765625" style="2" customWidth="1"/>
    <col min="31" max="31" width="9.8984375" style="2" customWidth="1"/>
    <col min="32" max="32" width="14.09765625" style="2" customWidth="1"/>
    <col min="33" max="33" width="15.296875" style="2" customWidth="1"/>
    <col min="34" max="34" width="8.796875" style="2"/>
    <col min="35" max="35" width="15.5" style="2" customWidth="1"/>
    <col min="36" max="16384" width="8.796875" style="2"/>
  </cols>
  <sheetData>
    <row r="1" spans="1:87" ht="126.75" customHeight="1" x14ac:dyDescent="0.3">
      <c r="AD1" s="30" t="s">
        <v>62</v>
      </c>
      <c r="AE1" s="30"/>
      <c r="AF1" s="30"/>
      <c r="AG1" s="30"/>
    </row>
    <row r="3" spans="1:87" x14ac:dyDescent="0.3">
      <c r="A3" s="3"/>
    </row>
    <row r="4" spans="1:87" ht="54.75" customHeight="1" x14ac:dyDescent="0.3">
      <c r="A4" s="31" t="s">
        <v>63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ht="37.5" customHeight="1" thickBot="1" x14ac:dyDescent="0.35">
      <c r="A5" s="3"/>
      <c r="B5" s="5"/>
      <c r="C5" s="6"/>
      <c r="D5" s="7"/>
      <c r="E5" s="8"/>
    </row>
    <row r="6" spans="1:87" s="9" customFormat="1" ht="57" customHeight="1" x14ac:dyDescent="0.3">
      <c r="A6" s="32" t="s">
        <v>0</v>
      </c>
      <c r="B6" s="35" t="s">
        <v>1</v>
      </c>
      <c r="C6" s="35"/>
      <c r="D6" s="35"/>
      <c r="E6" s="35"/>
      <c r="F6" s="35" t="s">
        <v>2</v>
      </c>
      <c r="G6" s="35"/>
      <c r="H6" s="35" t="s">
        <v>3</v>
      </c>
      <c r="I6" s="35"/>
      <c r="J6" s="35" t="s">
        <v>4</v>
      </c>
      <c r="K6" s="35"/>
      <c r="L6" s="54" t="s">
        <v>2</v>
      </c>
      <c r="M6" s="54"/>
      <c r="N6" s="54"/>
      <c r="O6" s="54"/>
      <c r="P6" s="54"/>
      <c r="Q6" s="54"/>
      <c r="R6" s="54"/>
      <c r="S6" s="35" t="s">
        <v>5</v>
      </c>
      <c r="T6" s="35"/>
      <c r="U6" s="35"/>
      <c r="V6" s="64" t="s">
        <v>2</v>
      </c>
      <c r="W6" s="64"/>
      <c r="X6" s="64"/>
      <c r="Y6" s="64"/>
      <c r="Z6" s="64"/>
      <c r="AA6" s="64"/>
      <c r="AB6" s="64"/>
      <c r="AC6" s="64"/>
      <c r="AD6" s="64"/>
      <c r="AE6" s="37" t="s">
        <v>6</v>
      </c>
      <c r="AF6" s="37"/>
      <c r="AG6" s="51" t="s">
        <v>61</v>
      </c>
    </row>
    <row r="7" spans="1:87" s="9" customFormat="1" ht="42" customHeight="1" x14ac:dyDescent="0.3">
      <c r="A7" s="33"/>
      <c r="B7" s="36"/>
      <c r="C7" s="36"/>
      <c r="D7" s="36"/>
      <c r="E7" s="36"/>
      <c r="F7" s="36" t="s">
        <v>7</v>
      </c>
      <c r="G7" s="36"/>
      <c r="H7" s="36"/>
      <c r="I7" s="36"/>
      <c r="J7" s="36"/>
      <c r="K7" s="36"/>
      <c r="L7" s="36" t="s">
        <v>8</v>
      </c>
      <c r="M7" s="36"/>
      <c r="N7" s="36" t="s">
        <v>9</v>
      </c>
      <c r="O7" s="36"/>
      <c r="P7" s="36" t="s">
        <v>10</v>
      </c>
      <c r="Q7" s="36"/>
      <c r="R7" s="36"/>
      <c r="S7" s="36"/>
      <c r="T7" s="36"/>
      <c r="U7" s="36"/>
      <c r="V7" s="36" t="s">
        <v>11</v>
      </c>
      <c r="W7" s="36"/>
      <c r="X7" s="36"/>
      <c r="Y7" s="36" t="s">
        <v>12</v>
      </c>
      <c r="Z7" s="36"/>
      <c r="AA7" s="36"/>
      <c r="AB7" s="36" t="s">
        <v>13</v>
      </c>
      <c r="AC7" s="36"/>
      <c r="AD7" s="36"/>
      <c r="AE7" s="38"/>
      <c r="AF7" s="38"/>
      <c r="AG7" s="52"/>
    </row>
    <row r="8" spans="1:87" s="9" customFormat="1" ht="27" customHeight="1" x14ac:dyDescent="0.3">
      <c r="A8" s="33"/>
      <c r="B8" s="39" t="s">
        <v>14</v>
      </c>
      <c r="C8" s="39" t="s">
        <v>15</v>
      </c>
      <c r="D8" s="49" t="s">
        <v>16</v>
      </c>
      <c r="E8" s="43" t="s">
        <v>17</v>
      </c>
      <c r="F8" s="39" t="s">
        <v>14</v>
      </c>
      <c r="G8" s="43" t="s">
        <v>17</v>
      </c>
      <c r="H8" s="39" t="s">
        <v>18</v>
      </c>
      <c r="I8" s="43" t="s">
        <v>17</v>
      </c>
      <c r="J8" s="41" t="s">
        <v>19</v>
      </c>
      <c r="K8" s="41" t="s">
        <v>17</v>
      </c>
      <c r="L8" s="36"/>
      <c r="M8" s="36"/>
      <c r="N8" s="36"/>
      <c r="O8" s="36"/>
      <c r="P8" s="36"/>
      <c r="Q8" s="36"/>
      <c r="R8" s="36"/>
      <c r="S8" s="39" t="s">
        <v>20</v>
      </c>
      <c r="T8" s="43" t="s">
        <v>21</v>
      </c>
      <c r="U8" s="43" t="s">
        <v>17</v>
      </c>
      <c r="V8" s="39" t="s">
        <v>20</v>
      </c>
      <c r="W8" s="43" t="s">
        <v>21</v>
      </c>
      <c r="X8" s="43" t="s">
        <v>17</v>
      </c>
      <c r="Y8" s="39" t="s">
        <v>20</v>
      </c>
      <c r="Z8" s="43" t="s">
        <v>21</v>
      </c>
      <c r="AA8" s="43" t="s">
        <v>17</v>
      </c>
      <c r="AB8" s="39" t="s">
        <v>20</v>
      </c>
      <c r="AC8" s="43" t="s">
        <v>21</v>
      </c>
      <c r="AD8" s="43" t="s">
        <v>17</v>
      </c>
      <c r="AE8" s="45" t="s">
        <v>22</v>
      </c>
      <c r="AF8" s="47" t="s">
        <v>17</v>
      </c>
      <c r="AG8" s="52"/>
    </row>
    <row r="9" spans="1:87" s="11" customFormat="1" ht="89.25" customHeight="1" thickBot="1" x14ac:dyDescent="0.35">
      <c r="A9" s="34"/>
      <c r="B9" s="40"/>
      <c r="C9" s="40"/>
      <c r="D9" s="50"/>
      <c r="E9" s="44"/>
      <c r="F9" s="40"/>
      <c r="G9" s="44"/>
      <c r="H9" s="40"/>
      <c r="I9" s="44" t="s">
        <v>17</v>
      </c>
      <c r="J9" s="42"/>
      <c r="K9" s="42"/>
      <c r="L9" s="29" t="s">
        <v>19</v>
      </c>
      <c r="M9" s="29" t="s">
        <v>17</v>
      </c>
      <c r="N9" s="29" t="s">
        <v>19</v>
      </c>
      <c r="O9" s="29" t="s">
        <v>17</v>
      </c>
      <c r="P9" s="10" t="s">
        <v>23</v>
      </c>
      <c r="Q9" s="29" t="s">
        <v>19</v>
      </c>
      <c r="R9" s="29" t="s">
        <v>17</v>
      </c>
      <c r="S9" s="40"/>
      <c r="T9" s="44"/>
      <c r="U9" s="44" t="s">
        <v>17</v>
      </c>
      <c r="V9" s="40"/>
      <c r="W9" s="44"/>
      <c r="X9" s="44" t="s">
        <v>17</v>
      </c>
      <c r="Y9" s="40"/>
      <c r="Z9" s="44"/>
      <c r="AA9" s="44" t="s">
        <v>17</v>
      </c>
      <c r="AB9" s="40"/>
      <c r="AC9" s="44"/>
      <c r="AD9" s="44" t="s">
        <v>17</v>
      </c>
      <c r="AE9" s="46"/>
      <c r="AF9" s="48"/>
      <c r="AG9" s="53"/>
    </row>
    <row r="10" spans="1:87" ht="46.5" customHeight="1" x14ac:dyDescent="0.3">
      <c r="A10" s="12" t="s">
        <v>24</v>
      </c>
      <c r="B10" s="65">
        <v>582</v>
      </c>
      <c r="C10" s="65">
        <v>6402</v>
      </c>
      <c r="D10" s="65">
        <f>IFERROR(E10/B10,0)</f>
        <v>376860.99656357389</v>
      </c>
      <c r="E10" s="65">
        <v>219333100</v>
      </c>
      <c r="F10" s="55">
        <v>25</v>
      </c>
      <c r="G10" s="55">
        <v>7355300</v>
      </c>
      <c r="H10" s="65">
        <v>14</v>
      </c>
      <c r="I10" s="65">
        <v>1554900</v>
      </c>
      <c r="J10" s="55">
        <f>L10+N10+Q10</f>
        <v>2217</v>
      </c>
      <c r="K10" s="55">
        <f>M10+O10+R10</f>
        <v>5260800</v>
      </c>
      <c r="L10" s="55">
        <v>1074</v>
      </c>
      <c r="M10" s="55">
        <v>762500</v>
      </c>
      <c r="N10" s="55">
        <v>575</v>
      </c>
      <c r="O10" s="55">
        <v>1201800</v>
      </c>
      <c r="P10" s="55">
        <v>203</v>
      </c>
      <c r="Q10" s="55">
        <v>568</v>
      </c>
      <c r="R10" s="55">
        <v>3296500</v>
      </c>
      <c r="S10" s="55">
        <v>344</v>
      </c>
      <c r="T10" s="55">
        <v>1236</v>
      </c>
      <c r="U10" s="55">
        <f>X10+AA10+AD10</f>
        <v>865400</v>
      </c>
      <c r="V10" s="55">
        <v>67</v>
      </c>
      <c r="W10" s="55">
        <v>345</v>
      </c>
      <c r="X10" s="55">
        <v>242900</v>
      </c>
      <c r="Y10" s="55">
        <v>247</v>
      </c>
      <c r="Z10" s="55">
        <v>725</v>
      </c>
      <c r="AA10" s="55">
        <v>506800</v>
      </c>
      <c r="AB10" s="55">
        <v>30</v>
      </c>
      <c r="AC10" s="55">
        <v>166</v>
      </c>
      <c r="AD10" s="55">
        <v>115700</v>
      </c>
      <c r="AE10" s="56"/>
      <c r="AF10" s="56"/>
      <c r="AG10" s="68">
        <f>E10+I10+K10+U10+AF10</f>
        <v>227014200</v>
      </c>
      <c r="AI10" s="13"/>
      <c r="AJ10" s="13"/>
    </row>
    <row r="11" spans="1:87" s="15" customFormat="1" ht="44.25" customHeight="1" x14ac:dyDescent="0.3">
      <c r="A11" s="14" t="s">
        <v>25</v>
      </c>
      <c r="B11" s="66"/>
      <c r="C11" s="66"/>
      <c r="D11" s="66"/>
      <c r="E11" s="66"/>
      <c r="F11" s="57"/>
      <c r="G11" s="57"/>
      <c r="H11" s="66"/>
      <c r="I11" s="66"/>
      <c r="J11" s="57"/>
      <c r="K11" s="57"/>
      <c r="L11" s="57"/>
      <c r="M11" s="57"/>
      <c r="N11" s="57"/>
      <c r="O11" s="57"/>
      <c r="P11" s="57"/>
      <c r="Q11" s="57"/>
      <c r="R11" s="58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  <c r="AE11" s="57">
        <v>252</v>
      </c>
      <c r="AF11" s="59">
        <v>2470600</v>
      </c>
      <c r="AG11" s="69">
        <f t="shared" ref="AG11:AG45" si="0">E11+I11+K11+U11+AF11</f>
        <v>2470600</v>
      </c>
      <c r="AI11" s="16"/>
      <c r="AJ11" s="13"/>
    </row>
    <row r="12" spans="1:87" s="15" customFormat="1" ht="93.75" x14ac:dyDescent="0.3">
      <c r="A12" s="14" t="s">
        <v>26</v>
      </c>
      <c r="B12" s="66"/>
      <c r="C12" s="66"/>
      <c r="D12" s="66"/>
      <c r="E12" s="66"/>
      <c r="F12" s="57"/>
      <c r="G12" s="57"/>
      <c r="H12" s="66">
        <v>4</v>
      </c>
      <c r="I12" s="66">
        <v>182500</v>
      </c>
      <c r="J12" s="57">
        <f t="shared" ref="J12:K45" si="1">L12+N12+Q12</f>
        <v>70</v>
      </c>
      <c r="K12" s="57">
        <f t="shared" si="1"/>
        <v>150400</v>
      </c>
      <c r="L12" s="57">
        <v>21</v>
      </c>
      <c r="M12" s="57">
        <v>18100</v>
      </c>
      <c r="N12" s="57">
        <v>49</v>
      </c>
      <c r="O12" s="57">
        <v>132300</v>
      </c>
      <c r="P12" s="57"/>
      <c r="Q12" s="57"/>
      <c r="R12" s="58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57"/>
      <c r="AF12" s="59"/>
      <c r="AG12" s="69">
        <f t="shared" si="0"/>
        <v>332900</v>
      </c>
      <c r="AI12" s="16"/>
      <c r="AJ12" s="13"/>
    </row>
    <row r="13" spans="1:87" s="15" customFormat="1" ht="30" customHeight="1" x14ac:dyDescent="0.3">
      <c r="A13" s="17" t="s">
        <v>27</v>
      </c>
      <c r="B13" s="66"/>
      <c r="C13" s="66"/>
      <c r="D13" s="66"/>
      <c r="E13" s="66"/>
      <c r="F13" s="57"/>
      <c r="G13" s="57"/>
      <c r="H13" s="66"/>
      <c r="I13" s="66"/>
      <c r="J13" s="57">
        <f t="shared" si="1"/>
        <v>289</v>
      </c>
      <c r="K13" s="57">
        <f t="shared" si="1"/>
        <v>569700</v>
      </c>
      <c r="L13" s="57">
        <v>96</v>
      </c>
      <c r="M13" s="57">
        <v>80600</v>
      </c>
      <c r="N13" s="57"/>
      <c r="O13" s="57"/>
      <c r="P13" s="57">
        <v>69</v>
      </c>
      <c r="Q13" s="57">
        <v>193</v>
      </c>
      <c r="R13" s="58">
        <v>489100</v>
      </c>
      <c r="S13" s="57">
        <v>46</v>
      </c>
      <c r="T13" s="57">
        <v>269</v>
      </c>
      <c r="U13" s="57">
        <f t="shared" ref="U13:U43" si="2">X13+AA13+AD13</f>
        <v>151700</v>
      </c>
      <c r="V13" s="57">
        <v>16</v>
      </c>
      <c r="W13" s="57">
        <v>103</v>
      </c>
      <c r="X13" s="57">
        <v>49400</v>
      </c>
      <c r="Y13" s="57"/>
      <c r="Z13" s="57"/>
      <c r="AA13" s="57"/>
      <c r="AB13" s="57">
        <v>30</v>
      </c>
      <c r="AC13" s="57">
        <v>166</v>
      </c>
      <c r="AD13" s="58">
        <v>102300</v>
      </c>
      <c r="AE13" s="57"/>
      <c r="AF13" s="59"/>
      <c r="AG13" s="69">
        <f t="shared" si="0"/>
        <v>721400</v>
      </c>
      <c r="AI13" s="16"/>
      <c r="AJ13" s="13"/>
    </row>
    <row r="14" spans="1:87" s="15" customFormat="1" ht="30" customHeight="1" x14ac:dyDescent="0.3">
      <c r="A14" s="18" t="s">
        <v>28</v>
      </c>
      <c r="B14" s="66"/>
      <c r="C14" s="66"/>
      <c r="D14" s="66"/>
      <c r="E14" s="66"/>
      <c r="F14" s="57"/>
      <c r="G14" s="57"/>
      <c r="H14" s="66">
        <v>57</v>
      </c>
      <c r="I14" s="66">
        <v>9697100</v>
      </c>
      <c r="J14" s="57">
        <f t="shared" si="1"/>
        <v>87</v>
      </c>
      <c r="K14" s="57">
        <f t="shared" si="1"/>
        <v>45900</v>
      </c>
      <c r="L14" s="57">
        <v>81</v>
      </c>
      <c r="M14" s="57">
        <v>38100</v>
      </c>
      <c r="N14" s="57"/>
      <c r="O14" s="57"/>
      <c r="P14" s="57">
        <v>2</v>
      </c>
      <c r="Q14" s="57">
        <v>6</v>
      </c>
      <c r="R14" s="58">
        <v>7800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57"/>
      <c r="AF14" s="59"/>
      <c r="AG14" s="69">
        <f t="shared" si="0"/>
        <v>9743000</v>
      </c>
      <c r="AI14" s="16"/>
      <c r="AJ14" s="13"/>
    </row>
    <row r="15" spans="1:87" s="15" customFormat="1" ht="46.5" customHeight="1" x14ac:dyDescent="0.3">
      <c r="A15" s="19" t="s">
        <v>29</v>
      </c>
      <c r="B15" s="66">
        <v>171</v>
      </c>
      <c r="C15" s="66">
        <v>1881</v>
      </c>
      <c r="D15" s="66">
        <f t="shared" ref="D15:D46" si="3">IFERROR(E15/B15,0)</f>
        <v>203718.12865497076</v>
      </c>
      <c r="E15" s="66">
        <v>34835800</v>
      </c>
      <c r="F15" s="57"/>
      <c r="G15" s="57"/>
      <c r="H15" s="66">
        <v>10</v>
      </c>
      <c r="I15" s="66">
        <v>374300</v>
      </c>
      <c r="J15" s="57">
        <f t="shared" si="1"/>
        <v>1886</v>
      </c>
      <c r="K15" s="57">
        <f t="shared" si="1"/>
        <v>2835600</v>
      </c>
      <c r="L15" s="57">
        <v>788</v>
      </c>
      <c r="M15" s="57">
        <v>639100</v>
      </c>
      <c r="N15" s="57">
        <v>168</v>
      </c>
      <c r="O15" s="57">
        <v>336000</v>
      </c>
      <c r="P15" s="57">
        <v>332</v>
      </c>
      <c r="Q15" s="57">
        <v>930</v>
      </c>
      <c r="R15" s="58">
        <v>1860500</v>
      </c>
      <c r="S15" s="57">
        <v>563</v>
      </c>
      <c r="T15" s="57">
        <v>2858</v>
      </c>
      <c r="U15" s="57">
        <f t="shared" si="2"/>
        <v>1707800</v>
      </c>
      <c r="V15" s="57">
        <v>243</v>
      </c>
      <c r="W15" s="57">
        <v>1263</v>
      </c>
      <c r="X15" s="57">
        <v>701000</v>
      </c>
      <c r="Y15" s="57">
        <v>129</v>
      </c>
      <c r="Z15" s="57">
        <v>523</v>
      </c>
      <c r="AA15" s="57">
        <v>291800</v>
      </c>
      <c r="AB15" s="57">
        <v>191</v>
      </c>
      <c r="AC15" s="57">
        <v>1072</v>
      </c>
      <c r="AD15" s="58">
        <v>715000</v>
      </c>
      <c r="AE15" s="57">
        <v>399</v>
      </c>
      <c r="AF15" s="59">
        <v>3985600</v>
      </c>
      <c r="AG15" s="69">
        <f t="shared" si="0"/>
        <v>43739100</v>
      </c>
      <c r="AI15" s="16"/>
      <c r="AJ15" s="13"/>
    </row>
    <row r="16" spans="1:87" s="15" customFormat="1" ht="49.5" customHeight="1" x14ac:dyDescent="0.3">
      <c r="A16" s="20" t="s">
        <v>30</v>
      </c>
      <c r="B16" s="66">
        <v>21</v>
      </c>
      <c r="C16" s="66">
        <v>231</v>
      </c>
      <c r="D16" s="66">
        <f t="shared" si="3"/>
        <v>131242.85714285713</v>
      </c>
      <c r="E16" s="66">
        <v>2756100</v>
      </c>
      <c r="F16" s="57"/>
      <c r="G16" s="57"/>
      <c r="H16" s="66">
        <v>2</v>
      </c>
      <c r="I16" s="66">
        <v>66300</v>
      </c>
      <c r="J16" s="57">
        <f t="shared" si="1"/>
        <v>535</v>
      </c>
      <c r="K16" s="57">
        <f t="shared" si="1"/>
        <v>818900</v>
      </c>
      <c r="L16" s="57">
        <v>267</v>
      </c>
      <c r="M16" s="57">
        <v>234200</v>
      </c>
      <c r="N16" s="57">
        <v>52</v>
      </c>
      <c r="O16" s="57">
        <v>120300</v>
      </c>
      <c r="P16" s="57">
        <v>77</v>
      </c>
      <c r="Q16" s="57">
        <v>216</v>
      </c>
      <c r="R16" s="58">
        <v>464400</v>
      </c>
      <c r="S16" s="57">
        <v>43</v>
      </c>
      <c r="T16" s="57">
        <v>189</v>
      </c>
      <c r="U16" s="57">
        <f t="shared" si="2"/>
        <v>108400</v>
      </c>
      <c r="V16" s="57">
        <v>17</v>
      </c>
      <c r="W16" s="57">
        <v>54</v>
      </c>
      <c r="X16" s="57">
        <v>30100</v>
      </c>
      <c r="Y16" s="57">
        <v>17</v>
      </c>
      <c r="Z16" s="57">
        <v>86</v>
      </c>
      <c r="AA16" s="57">
        <v>48200</v>
      </c>
      <c r="AB16" s="57">
        <v>9</v>
      </c>
      <c r="AC16" s="57">
        <v>49</v>
      </c>
      <c r="AD16" s="58">
        <v>30100</v>
      </c>
      <c r="AE16" s="57">
        <v>40</v>
      </c>
      <c r="AF16" s="59">
        <v>388500</v>
      </c>
      <c r="AG16" s="69">
        <f t="shared" si="0"/>
        <v>4138200</v>
      </c>
      <c r="AI16" s="16"/>
      <c r="AJ16" s="13"/>
    </row>
    <row r="17" spans="1:36" s="15" customFormat="1" ht="52.5" customHeight="1" x14ac:dyDescent="0.3">
      <c r="A17" s="20" t="s">
        <v>31</v>
      </c>
      <c r="B17" s="66">
        <v>17</v>
      </c>
      <c r="C17" s="66">
        <v>187</v>
      </c>
      <c r="D17" s="66">
        <f t="shared" si="3"/>
        <v>124194.11764705883</v>
      </c>
      <c r="E17" s="66">
        <v>2111300</v>
      </c>
      <c r="F17" s="57"/>
      <c r="G17" s="57"/>
      <c r="H17" s="66">
        <v>3</v>
      </c>
      <c r="I17" s="66">
        <v>118700</v>
      </c>
      <c r="J17" s="57">
        <f t="shared" si="1"/>
        <v>655</v>
      </c>
      <c r="K17" s="57">
        <f t="shared" si="1"/>
        <v>1204000</v>
      </c>
      <c r="L17" s="57">
        <v>269</v>
      </c>
      <c r="M17" s="57">
        <v>450300</v>
      </c>
      <c r="N17" s="57">
        <v>14</v>
      </c>
      <c r="O17" s="57">
        <v>35100</v>
      </c>
      <c r="P17" s="57">
        <v>133</v>
      </c>
      <c r="Q17" s="57">
        <v>372</v>
      </c>
      <c r="R17" s="58">
        <v>718600</v>
      </c>
      <c r="S17" s="57">
        <v>54</v>
      </c>
      <c r="T17" s="57">
        <v>267</v>
      </c>
      <c r="U17" s="57">
        <f t="shared" si="2"/>
        <v>150700</v>
      </c>
      <c r="V17" s="57">
        <v>25</v>
      </c>
      <c r="W17" s="57">
        <v>123</v>
      </c>
      <c r="X17" s="57">
        <v>67500</v>
      </c>
      <c r="Y17" s="57">
        <v>22</v>
      </c>
      <c r="Z17" s="57">
        <v>107</v>
      </c>
      <c r="AA17" s="57">
        <v>59300</v>
      </c>
      <c r="AB17" s="57">
        <v>7</v>
      </c>
      <c r="AC17" s="57">
        <v>37</v>
      </c>
      <c r="AD17" s="58">
        <v>23900</v>
      </c>
      <c r="AE17" s="57">
        <v>15</v>
      </c>
      <c r="AF17" s="59">
        <v>148900</v>
      </c>
      <c r="AG17" s="69">
        <f t="shared" si="0"/>
        <v>3733600</v>
      </c>
      <c r="AI17" s="16"/>
      <c r="AJ17" s="13"/>
    </row>
    <row r="18" spans="1:36" s="15" customFormat="1" ht="48" customHeight="1" x14ac:dyDescent="0.3">
      <c r="A18" s="20" t="s">
        <v>32</v>
      </c>
      <c r="B18" s="66">
        <v>36</v>
      </c>
      <c r="C18" s="66">
        <v>396</v>
      </c>
      <c r="D18" s="66">
        <f t="shared" si="3"/>
        <v>62594.444444444445</v>
      </c>
      <c r="E18" s="66">
        <v>2253400</v>
      </c>
      <c r="F18" s="57"/>
      <c r="G18" s="57"/>
      <c r="H18" s="66">
        <v>2</v>
      </c>
      <c r="I18" s="66">
        <v>39800</v>
      </c>
      <c r="J18" s="57">
        <f t="shared" si="1"/>
        <v>1199</v>
      </c>
      <c r="K18" s="57">
        <f t="shared" si="1"/>
        <v>1314900</v>
      </c>
      <c r="L18" s="57">
        <v>894</v>
      </c>
      <c r="M18" s="57">
        <v>745600</v>
      </c>
      <c r="N18" s="57">
        <v>73</v>
      </c>
      <c r="O18" s="57">
        <v>150600</v>
      </c>
      <c r="P18" s="57">
        <v>83</v>
      </c>
      <c r="Q18" s="57">
        <v>232</v>
      </c>
      <c r="R18" s="58">
        <v>418700</v>
      </c>
      <c r="S18" s="57">
        <v>53</v>
      </c>
      <c r="T18" s="57">
        <v>223</v>
      </c>
      <c r="U18" s="57">
        <f t="shared" si="2"/>
        <v>126700</v>
      </c>
      <c r="V18" s="57">
        <v>26</v>
      </c>
      <c r="W18" s="57">
        <v>118</v>
      </c>
      <c r="X18" s="57">
        <v>67300</v>
      </c>
      <c r="Y18" s="57">
        <v>27</v>
      </c>
      <c r="Z18" s="57">
        <v>105</v>
      </c>
      <c r="AA18" s="57">
        <v>59400</v>
      </c>
      <c r="AB18" s="57">
        <v>0</v>
      </c>
      <c r="AC18" s="57">
        <v>0</v>
      </c>
      <c r="AD18" s="58">
        <v>0</v>
      </c>
      <c r="AE18" s="57">
        <v>23</v>
      </c>
      <c r="AF18" s="59">
        <v>227300</v>
      </c>
      <c r="AG18" s="69">
        <f t="shared" si="0"/>
        <v>3962100</v>
      </c>
      <c r="AI18" s="16"/>
      <c r="AJ18" s="13"/>
    </row>
    <row r="19" spans="1:36" s="15" customFormat="1" ht="43.5" customHeight="1" x14ac:dyDescent="0.3">
      <c r="A19" s="20" t="s">
        <v>33</v>
      </c>
      <c r="B19" s="66">
        <v>437</v>
      </c>
      <c r="C19" s="66">
        <v>4807</v>
      </c>
      <c r="D19" s="66">
        <f t="shared" si="3"/>
        <v>245438.90160183067</v>
      </c>
      <c r="E19" s="66">
        <v>107256800</v>
      </c>
      <c r="F19" s="57">
        <v>58</v>
      </c>
      <c r="G19" s="57">
        <v>17740700</v>
      </c>
      <c r="H19" s="66">
        <v>27</v>
      </c>
      <c r="I19" s="66">
        <v>1360500</v>
      </c>
      <c r="J19" s="57">
        <f t="shared" si="1"/>
        <v>8337</v>
      </c>
      <c r="K19" s="57">
        <f t="shared" si="1"/>
        <v>12772100</v>
      </c>
      <c r="L19" s="57">
        <v>4369</v>
      </c>
      <c r="M19" s="57">
        <v>4146200</v>
      </c>
      <c r="N19" s="57">
        <v>1370</v>
      </c>
      <c r="O19" s="57">
        <v>3029100</v>
      </c>
      <c r="P19" s="57">
        <v>928</v>
      </c>
      <c r="Q19" s="57">
        <v>2598</v>
      </c>
      <c r="R19" s="58">
        <v>5596800</v>
      </c>
      <c r="S19" s="57">
        <v>79</v>
      </c>
      <c r="T19" s="57">
        <v>370</v>
      </c>
      <c r="U19" s="57">
        <f t="shared" si="2"/>
        <v>178300</v>
      </c>
      <c r="V19" s="57">
        <v>31</v>
      </c>
      <c r="W19" s="57">
        <v>101</v>
      </c>
      <c r="X19" s="57">
        <v>48800</v>
      </c>
      <c r="Y19" s="57">
        <v>5</v>
      </c>
      <c r="Z19" s="57">
        <v>29</v>
      </c>
      <c r="AA19" s="57">
        <v>14100</v>
      </c>
      <c r="AB19" s="57">
        <v>43</v>
      </c>
      <c r="AC19" s="57">
        <v>240</v>
      </c>
      <c r="AD19" s="58">
        <v>115400</v>
      </c>
      <c r="AE19" s="57"/>
      <c r="AF19" s="59"/>
      <c r="AG19" s="69">
        <f t="shared" si="0"/>
        <v>121567700</v>
      </c>
      <c r="AI19" s="16"/>
      <c r="AJ19" s="13"/>
    </row>
    <row r="20" spans="1:36" s="15" customFormat="1" ht="52.5" customHeight="1" x14ac:dyDescent="0.3">
      <c r="A20" s="20" t="s">
        <v>34</v>
      </c>
      <c r="B20" s="66"/>
      <c r="C20" s="66"/>
      <c r="D20" s="66"/>
      <c r="E20" s="66"/>
      <c r="F20" s="57"/>
      <c r="G20" s="57"/>
      <c r="H20" s="66"/>
      <c r="I20" s="66"/>
      <c r="J20" s="57"/>
      <c r="K20" s="57"/>
      <c r="L20" s="57"/>
      <c r="M20" s="57"/>
      <c r="N20" s="57"/>
      <c r="O20" s="57"/>
      <c r="P20" s="57"/>
      <c r="Q20" s="57"/>
      <c r="R20" s="58"/>
      <c r="S20" s="57">
        <v>716</v>
      </c>
      <c r="T20" s="57">
        <v>3105</v>
      </c>
      <c r="U20" s="57">
        <f t="shared" si="2"/>
        <v>1962500</v>
      </c>
      <c r="V20" s="57">
        <v>388</v>
      </c>
      <c r="W20" s="57">
        <v>1269</v>
      </c>
      <c r="X20" s="57">
        <v>892100</v>
      </c>
      <c r="Y20" s="57"/>
      <c r="Z20" s="57"/>
      <c r="AA20" s="57"/>
      <c r="AB20" s="57">
        <v>328</v>
      </c>
      <c r="AC20" s="57">
        <v>1836</v>
      </c>
      <c r="AD20" s="58">
        <v>1070400</v>
      </c>
      <c r="AE20" s="57"/>
      <c r="AF20" s="59"/>
      <c r="AG20" s="69">
        <f t="shared" si="0"/>
        <v>1962500</v>
      </c>
      <c r="AI20" s="16"/>
      <c r="AJ20" s="13"/>
    </row>
    <row r="21" spans="1:36" s="15" customFormat="1" ht="41.25" customHeight="1" x14ac:dyDescent="0.3">
      <c r="A21" s="20" t="s">
        <v>35</v>
      </c>
      <c r="B21" s="66"/>
      <c r="C21" s="66"/>
      <c r="D21" s="66"/>
      <c r="E21" s="66"/>
      <c r="F21" s="57"/>
      <c r="G21" s="57"/>
      <c r="H21" s="66"/>
      <c r="I21" s="66"/>
      <c r="J21" s="57"/>
      <c r="K21" s="57"/>
      <c r="L21" s="57"/>
      <c r="M21" s="57"/>
      <c r="N21" s="57"/>
      <c r="O21" s="57"/>
      <c r="P21" s="57"/>
      <c r="Q21" s="57"/>
      <c r="R21" s="58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8"/>
      <c r="AE21" s="57">
        <v>770</v>
      </c>
      <c r="AF21" s="59">
        <v>7537500</v>
      </c>
      <c r="AG21" s="69">
        <f t="shared" si="0"/>
        <v>7537500</v>
      </c>
      <c r="AI21" s="16"/>
      <c r="AJ21" s="13"/>
    </row>
    <row r="22" spans="1:36" s="21" customFormat="1" ht="66.75" customHeight="1" x14ac:dyDescent="0.3">
      <c r="A22" s="20" t="s">
        <v>36</v>
      </c>
      <c r="B22" s="66"/>
      <c r="C22" s="66"/>
      <c r="D22" s="66"/>
      <c r="E22" s="66"/>
      <c r="F22" s="57"/>
      <c r="G22" s="57"/>
      <c r="H22" s="66"/>
      <c r="I22" s="66"/>
      <c r="J22" s="57">
        <f t="shared" si="1"/>
        <v>108</v>
      </c>
      <c r="K22" s="57">
        <f t="shared" si="1"/>
        <v>136400</v>
      </c>
      <c r="L22" s="57">
        <v>49</v>
      </c>
      <c r="M22" s="57">
        <v>34200</v>
      </c>
      <c r="N22" s="57"/>
      <c r="O22" s="57"/>
      <c r="P22" s="57">
        <v>21</v>
      </c>
      <c r="Q22" s="57">
        <v>59</v>
      </c>
      <c r="R22" s="58">
        <v>102200</v>
      </c>
      <c r="S22" s="57">
        <v>13</v>
      </c>
      <c r="T22" s="57">
        <v>73</v>
      </c>
      <c r="U22" s="57">
        <f t="shared" si="2"/>
        <v>32500</v>
      </c>
      <c r="V22" s="57">
        <v>4</v>
      </c>
      <c r="W22" s="57">
        <v>24</v>
      </c>
      <c r="X22" s="57">
        <v>11700</v>
      </c>
      <c r="Y22" s="57"/>
      <c r="Z22" s="57"/>
      <c r="AA22" s="57"/>
      <c r="AB22" s="57">
        <v>9</v>
      </c>
      <c r="AC22" s="57">
        <v>49</v>
      </c>
      <c r="AD22" s="58">
        <v>20800</v>
      </c>
      <c r="AE22" s="57"/>
      <c r="AF22" s="59"/>
      <c r="AG22" s="69">
        <f t="shared" si="0"/>
        <v>168900</v>
      </c>
      <c r="AI22" s="16"/>
      <c r="AJ22" s="13"/>
    </row>
    <row r="23" spans="1:36" s="21" customFormat="1" ht="30" customHeight="1" x14ac:dyDescent="0.3">
      <c r="A23" s="17" t="s">
        <v>37</v>
      </c>
      <c r="B23" s="66"/>
      <c r="C23" s="66"/>
      <c r="D23" s="66"/>
      <c r="E23" s="66"/>
      <c r="F23" s="57"/>
      <c r="G23" s="57"/>
      <c r="H23" s="66"/>
      <c r="I23" s="66"/>
      <c r="J23" s="57"/>
      <c r="K23" s="57"/>
      <c r="L23" s="57"/>
      <c r="M23" s="57"/>
      <c r="N23" s="57"/>
      <c r="O23" s="57"/>
      <c r="P23" s="57"/>
      <c r="Q23" s="57"/>
      <c r="R23" s="58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/>
      <c r="AE23" s="57"/>
      <c r="AF23" s="59"/>
      <c r="AG23" s="69">
        <f t="shared" si="0"/>
        <v>0</v>
      </c>
      <c r="AI23" s="16"/>
      <c r="AJ23" s="13"/>
    </row>
    <row r="24" spans="1:36" s="21" customFormat="1" ht="30" customHeight="1" x14ac:dyDescent="0.3">
      <c r="A24" s="17" t="s">
        <v>38</v>
      </c>
      <c r="B24" s="66"/>
      <c r="C24" s="66"/>
      <c r="D24" s="66"/>
      <c r="E24" s="66"/>
      <c r="F24" s="57"/>
      <c r="G24" s="57"/>
      <c r="H24" s="66"/>
      <c r="I24" s="66"/>
      <c r="J24" s="57">
        <f t="shared" si="1"/>
        <v>9</v>
      </c>
      <c r="K24" s="57">
        <f t="shared" si="1"/>
        <v>15400</v>
      </c>
      <c r="L24" s="57">
        <v>3</v>
      </c>
      <c r="M24" s="57">
        <v>3000</v>
      </c>
      <c r="N24" s="57"/>
      <c r="O24" s="57"/>
      <c r="P24" s="57">
        <v>2</v>
      </c>
      <c r="Q24" s="57">
        <v>6</v>
      </c>
      <c r="R24" s="58">
        <v>12400</v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7"/>
      <c r="AF24" s="59"/>
      <c r="AG24" s="69">
        <f t="shared" si="0"/>
        <v>15400</v>
      </c>
      <c r="AI24" s="16"/>
      <c r="AJ24" s="13"/>
    </row>
    <row r="25" spans="1:36" s="15" customFormat="1" ht="30" customHeight="1" x14ac:dyDescent="0.3">
      <c r="A25" s="20" t="s">
        <v>39</v>
      </c>
      <c r="B25" s="66"/>
      <c r="C25" s="66"/>
      <c r="D25" s="66"/>
      <c r="E25" s="66"/>
      <c r="F25" s="57"/>
      <c r="G25" s="57"/>
      <c r="H25" s="66"/>
      <c r="I25" s="66"/>
      <c r="J25" s="57">
        <f t="shared" si="1"/>
        <v>24</v>
      </c>
      <c r="K25" s="57">
        <f t="shared" si="1"/>
        <v>52200</v>
      </c>
      <c r="L25" s="57">
        <v>7</v>
      </c>
      <c r="M25" s="57">
        <v>6600</v>
      </c>
      <c r="N25" s="57"/>
      <c r="O25" s="57"/>
      <c r="P25" s="57">
        <v>6</v>
      </c>
      <c r="Q25" s="57">
        <v>17</v>
      </c>
      <c r="R25" s="58">
        <v>45600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/>
      <c r="AE25" s="57"/>
      <c r="AF25" s="59"/>
      <c r="AG25" s="69">
        <f t="shared" si="0"/>
        <v>52200</v>
      </c>
      <c r="AI25" s="16"/>
      <c r="AJ25" s="13"/>
    </row>
    <row r="26" spans="1:36" s="15" customFormat="1" ht="48" customHeight="1" x14ac:dyDescent="0.3">
      <c r="A26" s="20" t="s">
        <v>40</v>
      </c>
      <c r="B26" s="66"/>
      <c r="C26" s="66"/>
      <c r="D26" s="66"/>
      <c r="E26" s="66"/>
      <c r="F26" s="57"/>
      <c r="G26" s="57"/>
      <c r="H26" s="66">
        <v>2</v>
      </c>
      <c r="I26" s="66">
        <v>358800</v>
      </c>
      <c r="J26" s="57">
        <f t="shared" si="1"/>
        <v>45</v>
      </c>
      <c r="K26" s="57">
        <f t="shared" si="1"/>
        <v>31800</v>
      </c>
      <c r="L26" s="57">
        <v>34</v>
      </c>
      <c r="M26" s="57">
        <v>16300</v>
      </c>
      <c r="N26" s="57"/>
      <c r="O26" s="57"/>
      <c r="P26" s="57">
        <v>4</v>
      </c>
      <c r="Q26" s="57">
        <v>11</v>
      </c>
      <c r="R26" s="58">
        <v>15500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  <c r="AE26" s="57"/>
      <c r="AF26" s="59"/>
      <c r="AG26" s="69">
        <f t="shared" si="0"/>
        <v>390600</v>
      </c>
      <c r="AI26" s="16"/>
      <c r="AJ26" s="13"/>
    </row>
    <row r="27" spans="1:36" s="15" customFormat="1" ht="30" customHeight="1" x14ac:dyDescent="0.3">
      <c r="A27" s="20" t="s">
        <v>41</v>
      </c>
      <c r="B27" s="66"/>
      <c r="C27" s="66"/>
      <c r="D27" s="66"/>
      <c r="E27" s="66"/>
      <c r="F27" s="57"/>
      <c r="G27" s="57"/>
      <c r="H27" s="66">
        <v>7</v>
      </c>
      <c r="I27" s="66">
        <v>451900</v>
      </c>
      <c r="J27" s="57">
        <f t="shared" si="1"/>
        <v>142</v>
      </c>
      <c r="K27" s="57">
        <f t="shared" si="1"/>
        <v>461300</v>
      </c>
      <c r="L27" s="57">
        <v>33</v>
      </c>
      <c r="M27" s="57">
        <v>25200</v>
      </c>
      <c r="N27" s="57"/>
      <c r="O27" s="57"/>
      <c r="P27" s="57">
        <v>39</v>
      </c>
      <c r="Q27" s="57">
        <v>109</v>
      </c>
      <c r="R27" s="58">
        <v>436100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/>
      <c r="AE27" s="57"/>
      <c r="AF27" s="59"/>
      <c r="AG27" s="69">
        <f t="shared" si="0"/>
        <v>913200</v>
      </c>
      <c r="AI27" s="16"/>
      <c r="AJ27" s="13"/>
    </row>
    <row r="28" spans="1:36" s="15" customFormat="1" ht="57" customHeight="1" x14ac:dyDescent="0.3">
      <c r="A28" s="20" t="s">
        <v>42</v>
      </c>
      <c r="B28" s="66">
        <v>2301</v>
      </c>
      <c r="C28" s="66">
        <v>25311</v>
      </c>
      <c r="D28" s="66">
        <f t="shared" si="3"/>
        <v>285259.88700564974</v>
      </c>
      <c r="E28" s="66">
        <v>656383000</v>
      </c>
      <c r="F28" s="57">
        <v>1</v>
      </c>
      <c r="G28" s="57">
        <v>205800</v>
      </c>
      <c r="H28" s="66">
        <v>15</v>
      </c>
      <c r="I28" s="66">
        <v>613000</v>
      </c>
      <c r="J28" s="57">
        <f t="shared" si="1"/>
        <v>12588</v>
      </c>
      <c r="K28" s="57">
        <f t="shared" si="1"/>
        <v>23011300</v>
      </c>
      <c r="L28" s="57">
        <v>5749</v>
      </c>
      <c r="M28" s="57">
        <v>5892700</v>
      </c>
      <c r="N28" s="57">
        <v>3944</v>
      </c>
      <c r="O28" s="57">
        <v>8183800</v>
      </c>
      <c r="P28" s="57">
        <v>1034</v>
      </c>
      <c r="Q28" s="57">
        <v>2895</v>
      </c>
      <c r="R28" s="58">
        <v>8934800</v>
      </c>
      <c r="S28" s="57">
        <v>9</v>
      </c>
      <c r="T28" s="57">
        <v>42</v>
      </c>
      <c r="U28" s="57">
        <f t="shared" si="2"/>
        <v>23600</v>
      </c>
      <c r="V28" s="57">
        <v>9</v>
      </c>
      <c r="W28" s="57">
        <v>42</v>
      </c>
      <c r="X28" s="57">
        <v>23600</v>
      </c>
      <c r="Y28" s="57"/>
      <c r="Z28" s="57"/>
      <c r="AA28" s="57"/>
      <c r="AB28" s="57"/>
      <c r="AC28" s="57"/>
      <c r="AD28" s="58"/>
      <c r="AE28" s="57"/>
      <c r="AF28" s="59"/>
      <c r="AG28" s="69">
        <f t="shared" si="0"/>
        <v>680030900</v>
      </c>
      <c r="AI28" s="16"/>
      <c r="AJ28" s="13"/>
    </row>
    <row r="29" spans="1:36" s="15" customFormat="1" ht="48" customHeight="1" x14ac:dyDescent="0.3">
      <c r="A29" s="20" t="s">
        <v>43</v>
      </c>
      <c r="B29" s="66"/>
      <c r="C29" s="66"/>
      <c r="D29" s="66"/>
      <c r="E29" s="66"/>
      <c r="F29" s="57"/>
      <c r="G29" s="57"/>
      <c r="H29" s="66"/>
      <c r="I29" s="66"/>
      <c r="J29" s="57"/>
      <c r="K29" s="57"/>
      <c r="L29" s="57"/>
      <c r="M29" s="57"/>
      <c r="N29" s="57"/>
      <c r="O29" s="57"/>
      <c r="P29" s="57"/>
      <c r="Q29" s="57"/>
      <c r="R29" s="58"/>
      <c r="S29" s="57">
        <v>2686</v>
      </c>
      <c r="T29" s="57">
        <v>10108</v>
      </c>
      <c r="U29" s="57">
        <f t="shared" si="2"/>
        <v>6841100</v>
      </c>
      <c r="V29" s="57">
        <v>2391</v>
      </c>
      <c r="W29" s="57">
        <v>8711</v>
      </c>
      <c r="X29" s="57">
        <v>6106400</v>
      </c>
      <c r="Y29" s="57">
        <v>99</v>
      </c>
      <c r="Z29" s="57">
        <v>301</v>
      </c>
      <c r="AA29" s="57">
        <v>211900</v>
      </c>
      <c r="AB29" s="57">
        <v>196</v>
      </c>
      <c r="AC29" s="57">
        <v>1096</v>
      </c>
      <c r="AD29" s="58">
        <v>522800</v>
      </c>
      <c r="AE29" s="57"/>
      <c r="AF29" s="59"/>
      <c r="AG29" s="69">
        <f t="shared" si="0"/>
        <v>6841100</v>
      </c>
      <c r="AI29" s="16"/>
      <c r="AJ29" s="13"/>
    </row>
    <row r="30" spans="1:36" s="15" customFormat="1" ht="39.950000000000003" customHeight="1" x14ac:dyDescent="0.3">
      <c r="A30" s="20" t="s">
        <v>44</v>
      </c>
      <c r="B30" s="66"/>
      <c r="C30" s="66"/>
      <c r="D30" s="66"/>
      <c r="E30" s="66"/>
      <c r="F30" s="57"/>
      <c r="G30" s="57"/>
      <c r="H30" s="66"/>
      <c r="I30" s="66"/>
      <c r="J30" s="57"/>
      <c r="K30" s="57"/>
      <c r="L30" s="57"/>
      <c r="M30" s="57"/>
      <c r="N30" s="57"/>
      <c r="O30" s="57"/>
      <c r="P30" s="57"/>
      <c r="Q30" s="57"/>
      <c r="R30" s="58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57">
        <v>2127</v>
      </c>
      <c r="AF30" s="59">
        <v>21208300</v>
      </c>
      <c r="AG30" s="69">
        <f t="shared" si="0"/>
        <v>21208300</v>
      </c>
      <c r="AI30" s="16"/>
      <c r="AJ30" s="13"/>
    </row>
    <row r="31" spans="1:36" s="15" customFormat="1" ht="39.950000000000003" customHeight="1" x14ac:dyDescent="0.3">
      <c r="A31" s="20" t="s">
        <v>45</v>
      </c>
      <c r="B31" s="66">
        <v>188</v>
      </c>
      <c r="C31" s="66">
        <v>2068</v>
      </c>
      <c r="D31" s="66">
        <f t="shared" si="3"/>
        <v>62293.085106382976</v>
      </c>
      <c r="E31" s="66">
        <v>11711100</v>
      </c>
      <c r="F31" s="57"/>
      <c r="G31" s="57"/>
      <c r="H31" s="66">
        <v>44</v>
      </c>
      <c r="I31" s="66">
        <v>1932300</v>
      </c>
      <c r="J31" s="57">
        <f t="shared" si="1"/>
        <v>2702</v>
      </c>
      <c r="K31" s="57">
        <f t="shared" si="1"/>
        <v>3107900</v>
      </c>
      <c r="L31" s="57">
        <v>1311</v>
      </c>
      <c r="M31" s="57">
        <v>895400</v>
      </c>
      <c r="N31" s="57">
        <v>89</v>
      </c>
      <c r="O31" s="57">
        <v>185600</v>
      </c>
      <c r="P31" s="57">
        <v>465</v>
      </c>
      <c r="Q31" s="57">
        <v>1302</v>
      </c>
      <c r="R31" s="58">
        <v>2026900</v>
      </c>
      <c r="S31" s="57">
        <v>197</v>
      </c>
      <c r="T31" s="57">
        <v>991</v>
      </c>
      <c r="U31" s="57">
        <f t="shared" si="2"/>
        <v>523600</v>
      </c>
      <c r="V31" s="57">
        <v>130</v>
      </c>
      <c r="W31" s="57">
        <v>615</v>
      </c>
      <c r="X31" s="57">
        <v>294600</v>
      </c>
      <c r="Y31" s="57"/>
      <c r="Z31" s="57"/>
      <c r="AA31" s="57"/>
      <c r="AB31" s="57">
        <v>67</v>
      </c>
      <c r="AC31" s="57">
        <v>376</v>
      </c>
      <c r="AD31" s="58">
        <v>229000</v>
      </c>
      <c r="AE31" s="57"/>
      <c r="AF31" s="59"/>
      <c r="AG31" s="69">
        <f t="shared" si="0"/>
        <v>17274900</v>
      </c>
      <c r="AI31" s="16"/>
      <c r="AJ31" s="13"/>
    </row>
    <row r="32" spans="1:36" s="15" customFormat="1" ht="42" customHeight="1" x14ac:dyDescent="0.3">
      <c r="A32" s="19" t="s">
        <v>46</v>
      </c>
      <c r="B32" s="66">
        <v>264</v>
      </c>
      <c r="C32" s="66">
        <v>2904</v>
      </c>
      <c r="D32" s="66">
        <f t="shared" si="3"/>
        <v>128237.87878787878</v>
      </c>
      <c r="E32" s="66">
        <v>33854800</v>
      </c>
      <c r="F32" s="57"/>
      <c r="G32" s="57"/>
      <c r="H32" s="66">
        <v>4</v>
      </c>
      <c r="I32" s="66">
        <v>156100</v>
      </c>
      <c r="J32" s="57">
        <f t="shared" si="1"/>
        <v>1158</v>
      </c>
      <c r="K32" s="57">
        <f t="shared" si="1"/>
        <v>1590300</v>
      </c>
      <c r="L32" s="57">
        <v>461</v>
      </c>
      <c r="M32" s="57">
        <v>359600</v>
      </c>
      <c r="N32" s="57">
        <v>269</v>
      </c>
      <c r="O32" s="57">
        <v>548200</v>
      </c>
      <c r="P32" s="57">
        <v>153</v>
      </c>
      <c r="Q32" s="57">
        <v>428</v>
      </c>
      <c r="R32" s="58">
        <v>682500</v>
      </c>
      <c r="S32" s="57">
        <v>266</v>
      </c>
      <c r="T32" s="57">
        <v>1431</v>
      </c>
      <c r="U32" s="57">
        <f t="shared" si="2"/>
        <v>847600</v>
      </c>
      <c r="V32" s="57">
        <v>80</v>
      </c>
      <c r="W32" s="57">
        <v>425</v>
      </c>
      <c r="X32" s="57">
        <v>248600</v>
      </c>
      <c r="Y32" s="57">
        <v>182</v>
      </c>
      <c r="Z32" s="57">
        <v>981</v>
      </c>
      <c r="AA32" s="57">
        <v>581700</v>
      </c>
      <c r="AB32" s="57">
        <v>4</v>
      </c>
      <c r="AC32" s="57">
        <v>25</v>
      </c>
      <c r="AD32" s="58">
        <v>17300</v>
      </c>
      <c r="AE32" s="57">
        <v>124</v>
      </c>
      <c r="AF32" s="59">
        <v>1216400</v>
      </c>
      <c r="AG32" s="69">
        <f t="shared" si="0"/>
        <v>37665200</v>
      </c>
      <c r="AI32" s="16"/>
      <c r="AJ32" s="13"/>
    </row>
    <row r="33" spans="1:36" s="15" customFormat="1" ht="52.5" customHeight="1" x14ac:dyDescent="0.3">
      <c r="A33" s="20" t="s">
        <v>47</v>
      </c>
      <c r="B33" s="66">
        <v>10</v>
      </c>
      <c r="C33" s="66">
        <v>110</v>
      </c>
      <c r="D33" s="66">
        <f t="shared" si="3"/>
        <v>77940</v>
      </c>
      <c r="E33" s="66">
        <v>779400</v>
      </c>
      <c r="F33" s="57"/>
      <c r="G33" s="57"/>
      <c r="H33" s="66">
        <v>4</v>
      </c>
      <c r="I33" s="66">
        <v>156200</v>
      </c>
      <c r="J33" s="57">
        <f t="shared" si="1"/>
        <v>353</v>
      </c>
      <c r="K33" s="57">
        <f t="shared" si="1"/>
        <v>513800</v>
      </c>
      <c r="L33" s="57">
        <v>200</v>
      </c>
      <c r="M33" s="57">
        <v>162600</v>
      </c>
      <c r="N33" s="57">
        <v>44</v>
      </c>
      <c r="O33" s="57">
        <v>113400</v>
      </c>
      <c r="P33" s="57">
        <v>39</v>
      </c>
      <c r="Q33" s="57">
        <v>109</v>
      </c>
      <c r="R33" s="58">
        <v>237800</v>
      </c>
      <c r="S33" s="57">
        <v>39</v>
      </c>
      <c r="T33" s="57">
        <v>157</v>
      </c>
      <c r="U33" s="57">
        <f t="shared" si="2"/>
        <v>89900</v>
      </c>
      <c r="V33" s="57">
        <v>18</v>
      </c>
      <c r="W33" s="57">
        <v>61</v>
      </c>
      <c r="X33" s="57">
        <v>34000</v>
      </c>
      <c r="Y33" s="57">
        <v>12</v>
      </c>
      <c r="Z33" s="57">
        <v>47</v>
      </c>
      <c r="AA33" s="57">
        <v>39300</v>
      </c>
      <c r="AB33" s="57">
        <v>9</v>
      </c>
      <c r="AC33" s="57">
        <v>49</v>
      </c>
      <c r="AD33" s="58">
        <v>16600</v>
      </c>
      <c r="AE33" s="57">
        <v>24</v>
      </c>
      <c r="AF33" s="59">
        <v>234500</v>
      </c>
      <c r="AG33" s="69">
        <f t="shared" si="0"/>
        <v>1773800</v>
      </c>
      <c r="AI33" s="16"/>
      <c r="AJ33" s="13"/>
    </row>
    <row r="34" spans="1:36" s="15" customFormat="1" ht="45" customHeight="1" x14ac:dyDescent="0.3">
      <c r="A34" s="19" t="s">
        <v>48</v>
      </c>
      <c r="B34" s="66">
        <v>321</v>
      </c>
      <c r="C34" s="66">
        <v>3531</v>
      </c>
      <c r="D34" s="66">
        <f t="shared" si="3"/>
        <v>158594.08099688473</v>
      </c>
      <c r="E34" s="66">
        <v>50908700</v>
      </c>
      <c r="F34" s="57"/>
      <c r="G34" s="57"/>
      <c r="H34" s="66">
        <v>25</v>
      </c>
      <c r="I34" s="66">
        <v>1671800</v>
      </c>
      <c r="J34" s="57">
        <f t="shared" si="1"/>
        <v>3272</v>
      </c>
      <c r="K34" s="57">
        <f t="shared" si="1"/>
        <v>4354900</v>
      </c>
      <c r="L34" s="57">
        <v>1785</v>
      </c>
      <c r="M34" s="57">
        <v>1451200</v>
      </c>
      <c r="N34" s="57">
        <v>468</v>
      </c>
      <c r="O34" s="57">
        <v>946800</v>
      </c>
      <c r="P34" s="57">
        <v>364</v>
      </c>
      <c r="Q34" s="57">
        <v>1019</v>
      </c>
      <c r="R34" s="58">
        <v>1956900</v>
      </c>
      <c r="S34" s="57">
        <v>321</v>
      </c>
      <c r="T34" s="57">
        <v>1522</v>
      </c>
      <c r="U34" s="57">
        <f t="shared" si="2"/>
        <v>740700</v>
      </c>
      <c r="V34" s="57">
        <v>204</v>
      </c>
      <c r="W34" s="57">
        <v>859</v>
      </c>
      <c r="X34" s="57">
        <v>413200</v>
      </c>
      <c r="Y34" s="57">
        <v>113</v>
      </c>
      <c r="Z34" s="57">
        <v>638</v>
      </c>
      <c r="AA34" s="57">
        <v>307500</v>
      </c>
      <c r="AB34" s="57">
        <v>4</v>
      </c>
      <c r="AC34" s="57">
        <v>25</v>
      </c>
      <c r="AD34" s="58">
        <v>20000</v>
      </c>
      <c r="AE34" s="57">
        <v>438</v>
      </c>
      <c r="AF34" s="59">
        <v>4371200</v>
      </c>
      <c r="AG34" s="69">
        <f t="shared" si="0"/>
        <v>62047300</v>
      </c>
      <c r="AI34" s="16"/>
      <c r="AJ34" s="13"/>
    </row>
    <row r="35" spans="1:36" s="15" customFormat="1" ht="40.5" customHeight="1" x14ac:dyDescent="0.3">
      <c r="A35" s="20" t="s">
        <v>49</v>
      </c>
      <c r="B35" s="66">
        <v>150</v>
      </c>
      <c r="C35" s="66">
        <v>1650</v>
      </c>
      <c r="D35" s="66">
        <f t="shared" si="3"/>
        <v>140768</v>
      </c>
      <c r="E35" s="66">
        <v>21115200</v>
      </c>
      <c r="F35" s="57"/>
      <c r="G35" s="57"/>
      <c r="H35" s="66">
        <v>2</v>
      </c>
      <c r="I35" s="66">
        <v>63500</v>
      </c>
      <c r="J35" s="57">
        <f t="shared" si="1"/>
        <v>3093</v>
      </c>
      <c r="K35" s="57">
        <f t="shared" si="1"/>
        <v>4872200</v>
      </c>
      <c r="L35" s="57">
        <v>1693</v>
      </c>
      <c r="M35" s="57">
        <v>1323900</v>
      </c>
      <c r="N35" s="57">
        <v>655</v>
      </c>
      <c r="O35" s="57">
        <v>1395800</v>
      </c>
      <c r="P35" s="57">
        <v>266</v>
      </c>
      <c r="Q35" s="57">
        <v>745</v>
      </c>
      <c r="R35" s="58">
        <v>2152500</v>
      </c>
      <c r="S35" s="57">
        <v>563</v>
      </c>
      <c r="T35" s="57">
        <v>2599</v>
      </c>
      <c r="U35" s="57">
        <f t="shared" si="2"/>
        <v>1204000</v>
      </c>
      <c r="V35" s="57">
        <v>259</v>
      </c>
      <c r="W35" s="57">
        <v>1159</v>
      </c>
      <c r="X35" s="57">
        <v>555200</v>
      </c>
      <c r="Y35" s="57">
        <v>119</v>
      </c>
      <c r="Z35" s="57">
        <v>405</v>
      </c>
      <c r="AA35" s="57">
        <v>194400</v>
      </c>
      <c r="AB35" s="57">
        <v>185</v>
      </c>
      <c r="AC35" s="57">
        <v>1035</v>
      </c>
      <c r="AD35" s="58">
        <v>454400</v>
      </c>
      <c r="AE35" s="57">
        <v>261</v>
      </c>
      <c r="AF35" s="59">
        <v>2565100</v>
      </c>
      <c r="AG35" s="69">
        <f t="shared" si="0"/>
        <v>29820000</v>
      </c>
      <c r="AI35" s="16"/>
      <c r="AJ35" s="13"/>
    </row>
    <row r="36" spans="1:36" s="21" customFormat="1" ht="39.950000000000003" customHeight="1" x14ac:dyDescent="0.3">
      <c r="A36" s="20" t="s">
        <v>50</v>
      </c>
      <c r="B36" s="66"/>
      <c r="C36" s="66"/>
      <c r="D36" s="66"/>
      <c r="E36" s="66"/>
      <c r="F36" s="57"/>
      <c r="G36" s="57"/>
      <c r="H36" s="66"/>
      <c r="I36" s="66"/>
      <c r="J36" s="57"/>
      <c r="K36" s="57"/>
      <c r="L36" s="57"/>
      <c r="M36" s="57"/>
      <c r="N36" s="57"/>
      <c r="O36" s="57"/>
      <c r="P36" s="57"/>
      <c r="Q36" s="57"/>
      <c r="R36" s="58"/>
      <c r="S36" s="57">
        <v>71</v>
      </c>
      <c r="T36" s="57">
        <v>540</v>
      </c>
      <c r="U36" s="57">
        <f t="shared" si="2"/>
        <v>245400</v>
      </c>
      <c r="V36" s="57">
        <v>27</v>
      </c>
      <c r="W36" s="57">
        <v>294</v>
      </c>
      <c r="X36" s="57">
        <v>141100</v>
      </c>
      <c r="Y36" s="57"/>
      <c r="Z36" s="57"/>
      <c r="AA36" s="57"/>
      <c r="AB36" s="57">
        <v>44</v>
      </c>
      <c r="AC36" s="57">
        <v>246</v>
      </c>
      <c r="AD36" s="58">
        <v>104300</v>
      </c>
      <c r="AE36" s="57"/>
      <c r="AF36" s="59"/>
      <c r="AG36" s="69">
        <f t="shared" si="0"/>
        <v>245400</v>
      </c>
      <c r="AI36" s="16"/>
      <c r="AJ36" s="13"/>
    </row>
    <row r="37" spans="1:36" s="15" customFormat="1" ht="39.950000000000003" customHeight="1" x14ac:dyDescent="0.3">
      <c r="A37" s="20" t="s">
        <v>51</v>
      </c>
      <c r="B37" s="66"/>
      <c r="C37" s="66"/>
      <c r="D37" s="66"/>
      <c r="E37" s="66"/>
      <c r="F37" s="57"/>
      <c r="G37" s="57"/>
      <c r="H37" s="66"/>
      <c r="I37" s="66">
        <v>0</v>
      </c>
      <c r="J37" s="57">
        <f t="shared" si="1"/>
        <v>14</v>
      </c>
      <c r="K37" s="57">
        <f t="shared" si="1"/>
        <v>38100</v>
      </c>
      <c r="L37" s="57"/>
      <c r="M37" s="57"/>
      <c r="N37" s="57"/>
      <c r="O37" s="57"/>
      <c r="P37" s="57">
        <v>5</v>
      </c>
      <c r="Q37" s="57">
        <v>14</v>
      </c>
      <c r="R37" s="58">
        <v>38100</v>
      </c>
      <c r="S37" s="57">
        <v>6</v>
      </c>
      <c r="T37" s="57">
        <v>83</v>
      </c>
      <c r="U37" s="57">
        <f t="shared" si="2"/>
        <v>40300</v>
      </c>
      <c r="V37" s="57">
        <v>6</v>
      </c>
      <c r="W37" s="57">
        <v>83</v>
      </c>
      <c r="X37" s="57">
        <v>40300</v>
      </c>
      <c r="Y37" s="57"/>
      <c r="Z37" s="57"/>
      <c r="AA37" s="57"/>
      <c r="AB37" s="57"/>
      <c r="AC37" s="57"/>
      <c r="AD37" s="58"/>
      <c r="AE37" s="57"/>
      <c r="AF37" s="59"/>
      <c r="AG37" s="69">
        <f t="shared" si="0"/>
        <v>78400</v>
      </c>
      <c r="AI37" s="16"/>
      <c r="AJ37" s="13"/>
    </row>
    <row r="38" spans="1:36" s="15" customFormat="1" ht="43.5" customHeight="1" x14ac:dyDescent="0.3">
      <c r="A38" s="20" t="s">
        <v>52</v>
      </c>
      <c r="B38" s="66">
        <v>372</v>
      </c>
      <c r="C38" s="66">
        <v>4092</v>
      </c>
      <c r="D38" s="66">
        <f t="shared" si="3"/>
        <v>229691.12903225806</v>
      </c>
      <c r="E38" s="66">
        <v>85445100</v>
      </c>
      <c r="F38" s="57"/>
      <c r="G38" s="57"/>
      <c r="H38" s="66">
        <v>4</v>
      </c>
      <c r="I38" s="66">
        <v>535000</v>
      </c>
      <c r="J38" s="57">
        <f t="shared" si="1"/>
        <v>2804</v>
      </c>
      <c r="K38" s="57">
        <f t="shared" si="1"/>
        <v>5566300</v>
      </c>
      <c r="L38" s="57">
        <v>1097</v>
      </c>
      <c r="M38" s="57">
        <v>810700</v>
      </c>
      <c r="N38" s="57">
        <v>1032</v>
      </c>
      <c r="O38" s="57">
        <v>1988700</v>
      </c>
      <c r="P38" s="57">
        <v>241</v>
      </c>
      <c r="Q38" s="57">
        <v>675</v>
      </c>
      <c r="R38" s="58">
        <v>2766900</v>
      </c>
      <c r="S38" s="57">
        <v>274</v>
      </c>
      <c r="T38" s="57">
        <v>1202</v>
      </c>
      <c r="U38" s="57">
        <f t="shared" si="2"/>
        <v>649900</v>
      </c>
      <c r="V38" s="57">
        <v>87</v>
      </c>
      <c r="W38" s="57">
        <v>385</v>
      </c>
      <c r="X38" s="57">
        <v>216000</v>
      </c>
      <c r="Y38" s="57">
        <v>155</v>
      </c>
      <c r="Z38" s="57">
        <v>638</v>
      </c>
      <c r="AA38" s="57">
        <v>357300</v>
      </c>
      <c r="AB38" s="57">
        <v>32</v>
      </c>
      <c r="AC38" s="57">
        <v>179</v>
      </c>
      <c r="AD38" s="58">
        <v>76600</v>
      </c>
      <c r="AE38" s="57">
        <v>387</v>
      </c>
      <c r="AF38" s="59">
        <v>3796500</v>
      </c>
      <c r="AG38" s="69">
        <f t="shared" si="0"/>
        <v>95992800</v>
      </c>
      <c r="AI38" s="16"/>
      <c r="AJ38" s="13"/>
    </row>
    <row r="39" spans="1:36" s="15" customFormat="1" ht="39.950000000000003" customHeight="1" x14ac:dyDescent="0.3">
      <c r="A39" s="20" t="s">
        <v>53</v>
      </c>
      <c r="B39" s="66"/>
      <c r="C39" s="66"/>
      <c r="D39" s="66"/>
      <c r="E39" s="66"/>
      <c r="F39" s="57"/>
      <c r="G39" s="57"/>
      <c r="H39" s="66"/>
      <c r="I39" s="66"/>
      <c r="J39" s="57"/>
      <c r="K39" s="57"/>
      <c r="L39" s="57"/>
      <c r="M39" s="57"/>
      <c r="N39" s="57"/>
      <c r="O39" s="57"/>
      <c r="P39" s="57"/>
      <c r="Q39" s="57"/>
      <c r="R39" s="58"/>
      <c r="S39" s="57">
        <v>452</v>
      </c>
      <c r="T39" s="57">
        <v>7625</v>
      </c>
      <c r="U39" s="57">
        <f t="shared" si="2"/>
        <v>3682900</v>
      </c>
      <c r="V39" s="57">
        <v>452</v>
      </c>
      <c r="W39" s="57">
        <v>7625</v>
      </c>
      <c r="X39" s="57">
        <v>3682900</v>
      </c>
      <c r="Y39" s="57"/>
      <c r="Z39" s="57"/>
      <c r="AA39" s="57"/>
      <c r="AB39" s="57">
        <v>0</v>
      </c>
      <c r="AC39" s="57">
        <v>0</v>
      </c>
      <c r="AD39" s="58">
        <v>0</v>
      </c>
      <c r="AE39" s="57"/>
      <c r="AF39" s="59"/>
      <c r="AG39" s="69">
        <f t="shared" si="0"/>
        <v>3682900</v>
      </c>
      <c r="AI39" s="16"/>
      <c r="AJ39" s="13"/>
    </row>
    <row r="40" spans="1:36" s="15" customFormat="1" ht="39.950000000000003" customHeight="1" x14ac:dyDescent="0.3">
      <c r="A40" s="20" t="s">
        <v>54</v>
      </c>
      <c r="B40" s="66"/>
      <c r="C40" s="66"/>
      <c r="D40" s="66"/>
      <c r="E40" s="66"/>
      <c r="F40" s="57"/>
      <c r="G40" s="57"/>
      <c r="H40" s="66">
        <v>4</v>
      </c>
      <c r="I40" s="66">
        <v>162600</v>
      </c>
      <c r="J40" s="57">
        <f t="shared" si="1"/>
        <v>405</v>
      </c>
      <c r="K40" s="57">
        <f t="shared" si="1"/>
        <v>854300</v>
      </c>
      <c r="L40" s="57">
        <v>41</v>
      </c>
      <c r="M40" s="57">
        <v>44400</v>
      </c>
      <c r="N40" s="57"/>
      <c r="O40" s="57"/>
      <c r="P40" s="57">
        <v>130</v>
      </c>
      <c r="Q40" s="57">
        <v>364</v>
      </c>
      <c r="R40" s="58">
        <v>809900</v>
      </c>
      <c r="S40" s="57">
        <v>73</v>
      </c>
      <c r="T40" s="57">
        <v>763</v>
      </c>
      <c r="U40" s="57">
        <f t="shared" si="2"/>
        <v>381800</v>
      </c>
      <c r="V40" s="57">
        <v>64</v>
      </c>
      <c r="W40" s="57">
        <v>714</v>
      </c>
      <c r="X40" s="57">
        <v>340600</v>
      </c>
      <c r="Y40" s="57"/>
      <c r="Z40" s="57"/>
      <c r="AA40" s="57"/>
      <c r="AB40" s="57">
        <v>9</v>
      </c>
      <c r="AC40" s="57">
        <v>49</v>
      </c>
      <c r="AD40" s="58">
        <v>41200</v>
      </c>
      <c r="AE40" s="57"/>
      <c r="AF40" s="59"/>
      <c r="AG40" s="69">
        <f t="shared" si="0"/>
        <v>1398700</v>
      </c>
      <c r="AI40" s="16"/>
      <c r="AJ40" s="13"/>
    </row>
    <row r="41" spans="1:36" s="15" customFormat="1" ht="39.950000000000003" customHeight="1" x14ac:dyDescent="0.3">
      <c r="A41" s="17" t="s">
        <v>55</v>
      </c>
      <c r="B41" s="66"/>
      <c r="C41" s="66"/>
      <c r="D41" s="66"/>
      <c r="E41" s="66"/>
      <c r="F41" s="57"/>
      <c r="G41" s="57"/>
      <c r="H41" s="66">
        <v>6</v>
      </c>
      <c r="I41" s="66">
        <v>391700</v>
      </c>
      <c r="J41" s="57">
        <f t="shared" si="1"/>
        <v>152</v>
      </c>
      <c r="K41" s="57">
        <f t="shared" si="1"/>
        <v>341500</v>
      </c>
      <c r="L41" s="57">
        <v>12</v>
      </c>
      <c r="M41" s="57">
        <v>14100</v>
      </c>
      <c r="N41" s="57"/>
      <c r="O41" s="57"/>
      <c r="P41" s="57">
        <v>50</v>
      </c>
      <c r="Q41" s="57">
        <v>140</v>
      </c>
      <c r="R41" s="58">
        <v>327400</v>
      </c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  <c r="AE41" s="57"/>
      <c r="AF41" s="59"/>
      <c r="AG41" s="69">
        <f t="shared" si="0"/>
        <v>733200</v>
      </c>
      <c r="AI41" s="16"/>
      <c r="AJ41" s="13"/>
    </row>
    <row r="42" spans="1:36" s="15" customFormat="1" ht="45" customHeight="1" x14ac:dyDescent="0.3">
      <c r="A42" s="20" t="s">
        <v>56</v>
      </c>
      <c r="B42" s="66">
        <v>284</v>
      </c>
      <c r="C42" s="66">
        <v>3124</v>
      </c>
      <c r="D42" s="66">
        <f t="shared" si="3"/>
        <v>208683.09859154929</v>
      </c>
      <c r="E42" s="66">
        <v>59266000</v>
      </c>
      <c r="F42" s="57"/>
      <c r="G42" s="57"/>
      <c r="H42" s="66">
        <v>1</v>
      </c>
      <c r="I42" s="66">
        <v>474800</v>
      </c>
      <c r="J42" s="57">
        <f t="shared" si="1"/>
        <v>3229</v>
      </c>
      <c r="K42" s="57">
        <f t="shared" si="1"/>
        <v>4736000</v>
      </c>
      <c r="L42" s="57">
        <v>1660</v>
      </c>
      <c r="M42" s="57">
        <v>1112200</v>
      </c>
      <c r="N42" s="57">
        <v>746</v>
      </c>
      <c r="O42" s="57">
        <v>1529300</v>
      </c>
      <c r="P42" s="57">
        <v>294</v>
      </c>
      <c r="Q42" s="57">
        <v>823</v>
      </c>
      <c r="R42" s="58">
        <v>2094500</v>
      </c>
      <c r="S42" s="57">
        <v>184</v>
      </c>
      <c r="T42" s="57">
        <v>1008</v>
      </c>
      <c r="U42" s="57">
        <f t="shared" si="2"/>
        <v>561100</v>
      </c>
      <c r="V42" s="57">
        <v>62</v>
      </c>
      <c r="W42" s="57">
        <v>334</v>
      </c>
      <c r="X42" s="57">
        <v>186700</v>
      </c>
      <c r="Y42" s="57">
        <v>13</v>
      </c>
      <c r="Z42" s="57">
        <v>64</v>
      </c>
      <c r="AA42" s="57">
        <v>35800</v>
      </c>
      <c r="AB42" s="57">
        <v>109</v>
      </c>
      <c r="AC42" s="57">
        <v>610</v>
      </c>
      <c r="AD42" s="58">
        <v>338600</v>
      </c>
      <c r="AE42" s="57"/>
      <c r="AF42" s="59"/>
      <c r="AG42" s="69">
        <f t="shared" si="0"/>
        <v>65037900</v>
      </c>
      <c r="AI42" s="16"/>
      <c r="AJ42" s="13"/>
    </row>
    <row r="43" spans="1:36" s="15" customFormat="1" ht="46.5" customHeight="1" x14ac:dyDescent="0.3">
      <c r="A43" s="20" t="s">
        <v>57</v>
      </c>
      <c r="B43" s="66"/>
      <c r="C43" s="66"/>
      <c r="D43" s="66"/>
      <c r="E43" s="66"/>
      <c r="F43" s="57"/>
      <c r="G43" s="57"/>
      <c r="H43" s="66"/>
      <c r="I43" s="66"/>
      <c r="J43" s="57"/>
      <c r="K43" s="57"/>
      <c r="L43" s="57"/>
      <c r="M43" s="57"/>
      <c r="N43" s="57"/>
      <c r="O43" s="57"/>
      <c r="P43" s="57"/>
      <c r="Q43" s="57"/>
      <c r="R43" s="58"/>
      <c r="S43" s="57">
        <v>424</v>
      </c>
      <c r="T43" s="57">
        <v>2164</v>
      </c>
      <c r="U43" s="57">
        <f t="shared" si="2"/>
        <v>1450700</v>
      </c>
      <c r="V43" s="57">
        <v>93</v>
      </c>
      <c r="W43" s="57">
        <v>494</v>
      </c>
      <c r="X43" s="57">
        <v>345300</v>
      </c>
      <c r="Y43" s="57">
        <v>100</v>
      </c>
      <c r="Z43" s="57">
        <v>376</v>
      </c>
      <c r="AA43" s="57">
        <v>264300</v>
      </c>
      <c r="AB43" s="57">
        <v>231</v>
      </c>
      <c r="AC43" s="57">
        <v>1294</v>
      </c>
      <c r="AD43" s="58">
        <v>841100</v>
      </c>
      <c r="AE43" s="57"/>
      <c r="AF43" s="59"/>
      <c r="AG43" s="69">
        <f t="shared" si="0"/>
        <v>1450700</v>
      </c>
      <c r="AI43" s="16"/>
      <c r="AJ43" s="13"/>
    </row>
    <row r="44" spans="1:36" s="15" customFormat="1" ht="39.950000000000003" customHeight="1" x14ac:dyDescent="0.3">
      <c r="A44" s="20" t="s">
        <v>58</v>
      </c>
      <c r="B44" s="66"/>
      <c r="C44" s="66"/>
      <c r="D44" s="66"/>
      <c r="E44" s="66"/>
      <c r="F44" s="57"/>
      <c r="G44" s="57"/>
      <c r="H44" s="66"/>
      <c r="I44" s="66"/>
      <c r="J44" s="57"/>
      <c r="K44" s="57"/>
      <c r="L44" s="57"/>
      <c r="M44" s="57"/>
      <c r="N44" s="57"/>
      <c r="O44" s="57"/>
      <c r="P44" s="57"/>
      <c r="Q44" s="57"/>
      <c r="R44" s="58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  <c r="AE44" s="57">
        <v>474</v>
      </c>
      <c r="AF44" s="59">
        <v>4809700</v>
      </c>
      <c r="AG44" s="69">
        <f>E44+I44+K44+U44+AF44</f>
        <v>4809700</v>
      </c>
      <c r="AI44" s="16"/>
      <c r="AJ44" s="13"/>
    </row>
    <row r="45" spans="1:36" s="15" customFormat="1" ht="39.950000000000003" customHeight="1" thickBot="1" x14ac:dyDescent="0.35">
      <c r="A45" s="22" t="s">
        <v>59</v>
      </c>
      <c r="B45" s="67"/>
      <c r="C45" s="67"/>
      <c r="D45" s="67"/>
      <c r="E45" s="67"/>
      <c r="F45" s="60"/>
      <c r="G45" s="60"/>
      <c r="H45" s="67"/>
      <c r="I45" s="67"/>
      <c r="J45" s="60">
        <f t="shared" si="1"/>
        <v>158</v>
      </c>
      <c r="K45" s="60">
        <f t="shared" si="1"/>
        <v>772400</v>
      </c>
      <c r="L45" s="60">
        <v>10</v>
      </c>
      <c r="M45" s="60">
        <v>4900</v>
      </c>
      <c r="N45" s="60">
        <v>0</v>
      </c>
      <c r="O45" s="60">
        <v>0</v>
      </c>
      <c r="P45" s="60">
        <v>53</v>
      </c>
      <c r="Q45" s="60">
        <v>148</v>
      </c>
      <c r="R45" s="58">
        <v>767500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58"/>
      <c r="AE45" s="60"/>
      <c r="AF45" s="59"/>
      <c r="AG45" s="70">
        <f t="shared" si="0"/>
        <v>772400</v>
      </c>
      <c r="AI45" s="16"/>
      <c r="AJ45" s="13"/>
    </row>
    <row r="46" spans="1:36" ht="59.25" customHeight="1" thickBot="1" x14ac:dyDescent="0.35">
      <c r="A46" s="23" t="s">
        <v>60</v>
      </c>
      <c r="B46" s="61">
        <f>SUM(B10:B45)</f>
        <v>5154</v>
      </c>
      <c r="C46" s="61">
        <f>SUM(C10:C45)</f>
        <v>56694</v>
      </c>
      <c r="D46" s="61">
        <f t="shared" si="3"/>
        <v>249904.88940628638</v>
      </c>
      <c r="E46" s="61">
        <f t="shared" ref="E46:AG46" si="4">SUM(E10:E45)</f>
        <v>1288009800</v>
      </c>
      <c r="F46" s="62">
        <f t="shared" si="4"/>
        <v>84</v>
      </c>
      <c r="G46" s="62">
        <f t="shared" si="4"/>
        <v>25301800</v>
      </c>
      <c r="H46" s="61">
        <f t="shared" si="4"/>
        <v>237</v>
      </c>
      <c r="I46" s="61">
        <f t="shared" si="4"/>
        <v>20361800</v>
      </c>
      <c r="J46" s="62">
        <f t="shared" si="4"/>
        <v>45531</v>
      </c>
      <c r="K46" s="62">
        <f t="shared" si="4"/>
        <v>75428400</v>
      </c>
      <c r="L46" s="62">
        <f t="shared" si="4"/>
        <v>22004</v>
      </c>
      <c r="M46" s="62">
        <f t="shared" si="4"/>
        <v>19271700</v>
      </c>
      <c r="N46" s="62">
        <f t="shared" si="4"/>
        <v>9548</v>
      </c>
      <c r="O46" s="62">
        <f t="shared" si="4"/>
        <v>19896800</v>
      </c>
      <c r="P46" s="62">
        <f t="shared" si="4"/>
        <v>4993</v>
      </c>
      <c r="Q46" s="62">
        <f t="shared" si="4"/>
        <v>13979</v>
      </c>
      <c r="R46" s="62">
        <f t="shared" si="4"/>
        <v>36259900</v>
      </c>
      <c r="S46" s="62">
        <f t="shared" si="4"/>
        <v>7476</v>
      </c>
      <c r="T46" s="62">
        <f t="shared" si="4"/>
        <v>38825</v>
      </c>
      <c r="U46" s="62">
        <f t="shared" si="4"/>
        <v>22566600</v>
      </c>
      <c r="V46" s="62">
        <f t="shared" si="4"/>
        <v>4699</v>
      </c>
      <c r="W46" s="62">
        <f t="shared" si="4"/>
        <v>25201</v>
      </c>
      <c r="X46" s="62">
        <f t="shared" si="4"/>
        <v>14739300</v>
      </c>
      <c r="Y46" s="62">
        <f t="shared" si="4"/>
        <v>1240</v>
      </c>
      <c r="Z46" s="62">
        <f t="shared" si="4"/>
        <v>5025</v>
      </c>
      <c r="AA46" s="62">
        <f t="shared" si="4"/>
        <v>2971800</v>
      </c>
      <c r="AB46" s="62">
        <f t="shared" si="4"/>
        <v>1537</v>
      </c>
      <c r="AC46" s="62">
        <f t="shared" si="4"/>
        <v>8599</v>
      </c>
      <c r="AD46" s="62">
        <f t="shared" si="4"/>
        <v>4855500</v>
      </c>
      <c r="AE46" s="62">
        <f t="shared" si="4"/>
        <v>5334</v>
      </c>
      <c r="AF46" s="62">
        <f t="shared" si="4"/>
        <v>52960100</v>
      </c>
      <c r="AG46" s="63">
        <f t="shared" si="4"/>
        <v>1459326700</v>
      </c>
      <c r="AI46" s="13"/>
      <c r="AJ46" s="13"/>
    </row>
    <row r="47" spans="1:36" ht="45.75" customHeight="1" x14ac:dyDescent="0.3">
      <c r="B47" s="6"/>
      <c r="J47" s="8"/>
      <c r="K47" s="8"/>
      <c r="S47" s="8"/>
      <c r="T47" s="8"/>
      <c r="U47" s="8"/>
      <c r="AG47" s="8"/>
    </row>
    <row r="48" spans="1:36" s="25" customFormat="1" ht="23.25" customHeight="1" x14ac:dyDescent="0.3">
      <c r="A48" s="24"/>
    </row>
    <row r="49" spans="1:33" s="13" customFormat="1" ht="47.25" customHeight="1" x14ac:dyDescent="0.3">
      <c r="A49" s="26"/>
      <c r="AF49" s="27"/>
      <c r="AG49" s="27"/>
    </row>
    <row r="50" spans="1:33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x14ac:dyDescent="0.3">
      <c r="AG51" s="8"/>
    </row>
    <row r="52" spans="1:33" x14ac:dyDescent="0.3">
      <c r="AG52" s="28"/>
    </row>
  </sheetData>
  <mergeCells count="43">
    <mergeCell ref="AD1:AG1"/>
    <mergeCell ref="AG6:AG9"/>
    <mergeCell ref="F7:G7"/>
    <mergeCell ref="L7:M8"/>
    <mergeCell ref="N7:O8"/>
    <mergeCell ref="P7:R8"/>
    <mergeCell ref="V7:X7"/>
    <mergeCell ref="Y7:AA7"/>
    <mergeCell ref="AB7:AD7"/>
    <mergeCell ref="H8:H9"/>
    <mergeCell ref="I8:I9"/>
    <mergeCell ref="F6:G6"/>
    <mergeCell ref="H6:I7"/>
    <mergeCell ref="J6:K7"/>
    <mergeCell ref="L6:R6"/>
    <mergeCell ref="S6:U7"/>
    <mergeCell ref="AA8:AA9"/>
    <mergeCell ref="B8:B9"/>
    <mergeCell ref="C8:C9"/>
    <mergeCell ref="D8:D9"/>
    <mergeCell ref="E8:E9"/>
    <mergeCell ref="F8:F9"/>
    <mergeCell ref="AF8:AF9"/>
    <mergeCell ref="G8:G9"/>
    <mergeCell ref="V8:V9"/>
    <mergeCell ref="W8:W9"/>
    <mergeCell ref="X8:X9"/>
    <mergeCell ref="Y8:Y9"/>
    <mergeCell ref="A4:AG4"/>
    <mergeCell ref="A6:A9"/>
    <mergeCell ref="B6:E7"/>
    <mergeCell ref="V6:AD6"/>
    <mergeCell ref="AE6:AF7"/>
    <mergeCell ref="AB8:AB9"/>
    <mergeCell ref="J8:J9"/>
    <mergeCell ref="K8:K9"/>
    <mergeCell ref="S8:S9"/>
    <mergeCell ref="T8:T9"/>
    <mergeCell ref="U8:U9"/>
    <mergeCell ref="Z8:Z9"/>
    <mergeCell ref="AC8:AC9"/>
    <mergeCell ref="AD8:AD9"/>
    <mergeCell ref="AE8:AE9"/>
  </mergeCells>
  <conditionalFormatting sqref="S10:AG45 H10:I45">
    <cfRule type="cellIs" dxfId="0" priority="1" stopIfTrue="1" operator="lessThan">
      <formula>0</formula>
    </cfRule>
  </conditionalFormatting>
  <pageMargins left="0.32" right="0" top="0.35433070866141736" bottom="0" header="0" footer="0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иногородние на 2022</vt:lpstr>
      <vt:lpstr>'иногородние на 2022'!Заголовки_для_печати</vt:lpstr>
      <vt:lpstr>'иногородние на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Олишевец Валентина Константиновна</dc:creator>
  <cp:lastModifiedBy>Тетерина Людмила Анатольевна</cp:lastModifiedBy>
  <cp:lastPrinted>2022-01-27T04:32:59Z</cp:lastPrinted>
  <dcterms:created xsi:type="dcterms:W3CDTF">2021-12-20T11:51:29Z</dcterms:created>
  <dcterms:modified xsi:type="dcterms:W3CDTF">2022-01-27T04:32:59Z</dcterms:modified>
</cp:coreProperties>
</file>